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32.DOCUMENTOS ADMINISTRATIVOS AUXILIARES\PARA LIVIA\BAREMACIONES\"/>
    </mc:Choice>
  </mc:AlternateContent>
  <bookViews>
    <workbookView xWindow="0" yWindow="0" windowWidth="28800" windowHeight="1230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8" i="1"/>
  <c r="H39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<sst xmlns="http://schemas.openxmlformats.org/spreadsheetml/2006/main" count="69" uniqueCount="51">
  <si>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</si>
  <si>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</si>
  <si>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</si>
  <si>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</si>
  <si>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</si>
  <si>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</si>
  <si>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</si>
  <si>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</si>
  <si>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</si>
  <si>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</si>
  <si>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</si>
  <si>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</si>
  <si>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</si>
  <si>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</si>
  <si>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</si>
  <si>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</si>
  <si>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</si>
  <si>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</si>
  <si>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</si>
  <si>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</si>
  <si>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</si>
  <si>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</si>
  <si>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</si>
  <si>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</si>
  <si>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</si>
  <si>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</si>
  <si>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</si>
  <si>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</si>
  <si>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</si>
  <si>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</si>
  <si>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</si>
  <si>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</si>
  <si>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</si>
  <si>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Titulación requerida para el puesto</t>
  </si>
  <si>
    <t>Tit. Estudios Oficiales Doc./MECES 4</t>
  </si>
  <si>
    <t>Tit. Est. Of. Máster/lic./Gdo./Ing./Arq./MECES 3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</si>
  <si>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</si>
  <si>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</si>
  <si>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</si>
  <si>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</si>
  <si>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2. Cursos de formación y perfeccionamiento específicos. Máximo 2,63 puntos.</t>
  </si>
  <si>
    <t>3. Valenciano. Máximo 0,46 puntos.</t>
  </si>
  <si>
    <t>4. Idiomas comunitarios. Máximo 0,46 puntos.</t>
  </si>
  <si>
    <t>TÉCNICA/O SUPERIOR PREVENCIÓN RIESGOS LABORALES</t>
  </si>
  <si>
    <t>Por cada mes completo de servicios prestados en cualquiera de las distintas Administraciones Públicas en puestos/plazas con funciones iguales o similares a las plazas convocadas. Por cada mes completo 0,050 puntos.</t>
  </si>
  <si>
    <t xml:space="preserve">Distintas de la requerida para el puesto y de igual o superior nivel en materias que estén directamente  relacionadas con las funciones del puesto, con arreglo a la siguiente escala: Título de estudios oficiales de doctor, reconocido como nivel MECES 4: 0,460 |Título de estudios oficiales de máster, licenciatura, grado, ingeniería o arquitectura reconocidos como nivel MECES 3: 0,385. </t>
  </si>
  <si>
    <t>Cursos de formación y perfeccionamiento que tengan relación con las funciones y materias propias de la plaza convocada, de duración igual o superior a 15 horas, que hayan sido cursados o impartidos por el interesado y que hayan sido convocados u homologados por cualquier Centro u organismo de formación de empleados Públicos y/o Universidades: por cada hora 0,02 puntos.</t>
  </si>
  <si>
    <t xml:space="preserve"> a) Grado superior C2: 0,460 puntos
 b) Grado Medio C1: 0,385 puntos
 c) Nivel B2: 0,310 puntos
 d) Grado elemental B1: 0,235 puntos
 e) Nivel oral A2: 0,160 puntos</t>
  </si>
  <si>
    <t>a) Nivel C2: 0,460 puntos
b) Nivel C1: 0,400 puntos
c) Nivel B2: 0,340 puntos
d) Nivel B1: 0,280 puntos
e) Nivel A2: 0,220 puntos
f) Nivel A1: 0,160 puntos</t>
  </si>
  <si>
    <t>DNI (sin letra)</t>
  </si>
  <si>
    <t xml:space="preserve">BAREMO DE MÉRITOS DE LA FASE DE CONCURSO.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</si>
</sst>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 applyBorder="1"/>
    <xf numFmtId="0" fontId="11" fillId="0" borderId="0" xfId="0" applyFont="1"/>
    <xf numFmtId="168" fontId="3" fillId="0" borderId="0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0" fillId="0" borderId="0" xfId="0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0" fillId="2" borderId="0" xfId="0" applyNumberFormat="1" applyFill="1" applyBorder="1" applyProtection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Protection="1"/>
    <xf numFmtId="164" fontId="14" fillId="3" borderId="0" xfId="0" applyNumberFormat="1" applyFont="1" applyFill="1" applyBorder="1" applyProtection="1"/>
    <xf numFmtId="1" fontId="11" fillId="3" borderId="7" xfId="0" applyNumberFormat="1" applyFont="1" applyFill="1" applyBorder="1" applyProtection="1"/>
    <xf numFmtId="164" fontId="14" fillId="3" borderId="7" xfId="0" applyNumberFormat="1" applyFont="1" applyFill="1" applyBorder="1" applyProtection="1"/>
    <xf numFmtId="0" fontId="15" fillId="0" borderId="0" xfId="0" applyFont="1" applyAlignment="1">
      <alignment vertical="center"/>
    </xf>
    <xf numFmtId="0" fontId="15" fillId="0" borderId="0" xfId="0" applyFont="1"/>
    <xf numFmtId="14" fontId="0" fillId="3" borderId="0" xfId="0" applyNumberForma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9" fillId="0" borderId="1" xfId="0" applyFont="1" applyBorder="1"/>
    <xf numFmtId="0" fontId="9" fillId="0" borderId="2" xfId="0" applyFont="1" applyBorder="1"/>
    <xf numFmtId="167" fontId="9" fillId="0" borderId="3" xfId="0" applyNumberFormat="1" applyFont="1" applyBorder="1"/>
    <xf numFmtId="0" fontId="4" fillId="4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869675</xdr:colOff>
      <xdr:row>1</xdr:row>
      <xdr:rowOff>176619</xdr:rowOff>
    </xdr:from>
    <xdr:ext cx="7272130" cy="775881"/>
    <xdr:sp macro="" textlink="">
      <xdr:nvSpPr>
        <xdr:cNvPr id="3" name="CuadroTexto 2"/>
        <xdr:cNvSpPr txBox="1"/>
      </xdr:nvSpPr>
      <xdr:spPr>
        <a:xfrm>
          <a:off x="2186610" y="367119"/>
          <a:ext cx="7272130" cy="775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22617</xdr:colOff>
      <xdr:row>0</xdr:row>
      <xdr:rowOff>0</xdr:rowOff>
    </xdr:from>
    <xdr:to>
      <xdr:col>2</xdr:col>
      <xdr:colOff>484814</xdr:colOff>
      <xdr:row>2</xdr:row>
      <xdr:rowOff>1001395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04" y="0"/>
          <a:ext cx="1439545" cy="13823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1" sqref="K11"/>
    </sheetView>
  </sheetViews>
  <sheetFormatPr baseColWidth="10" defaultRowHeight="15" x14ac:dyDescent="0.25"/>
  <cols>
    <col min="1" max="1" width="4.7109375" customWidth="1"/>
    <col min="2" max="2" width="14.7109375" customWidth="1"/>
    <col min="3" max="3" width="56.5703125" customWidth="1"/>
    <col min="4" max="4" width="11.85546875" style="54" customWidth="1"/>
    <col min="5" max="5" width="15.85546875" customWidth="1"/>
    <col min="6" max="6" width="15.5703125" style="54" customWidth="1"/>
    <col min="7" max="7" width="14" customWidth="1"/>
    <col min="8" max="8" width="10.28515625" customWidth="1"/>
  </cols>
  <sheetData>
    <row r="1" spans="2:8" x14ac:dyDescent="0.25">
      <c r="B1" s="86"/>
      <c r="C1" s="87"/>
      <c r="D1" s="87"/>
      <c r="E1" s="87"/>
      <c r="F1" s="87"/>
      <c r="G1" s="87"/>
      <c r="H1" s="88"/>
    </row>
    <row r="2" spans="2:8" x14ac:dyDescent="0.25">
      <c r="B2" s="8"/>
      <c r="C2" s="9"/>
      <c r="D2" s="9"/>
      <c r="E2" s="9"/>
      <c r="F2" s="9"/>
      <c r="G2" s="9"/>
      <c r="H2" s="10"/>
    </row>
    <row r="3" spans="2:8" ht="81" customHeight="1" thickBot="1" x14ac:dyDescent="0.3">
      <c r="B3" s="83"/>
      <c r="C3" s="84"/>
      <c r="D3" s="84"/>
      <c r="E3" s="84"/>
      <c r="F3" s="84"/>
      <c r="G3" s="84"/>
      <c r="H3" s="85"/>
    </row>
    <row r="4" spans="2:8" ht="24" customHeight="1" x14ac:dyDescent="0.35">
      <c r="B4" s="78" t="s">
        <v>50</v>
      </c>
      <c r="C4" s="79"/>
      <c r="D4" s="79"/>
      <c r="E4" s="79"/>
      <c r="F4" s="79"/>
      <c r="G4" s="79"/>
      <c r="H4" s="80">
        <f>H10+H29</f>
        <v>0</v>
      </c>
    </row>
    <row r="5" spans="2:8" x14ac:dyDescent="0.25">
      <c r="B5" s="8"/>
      <c r="C5" s="9"/>
      <c r="D5" s="9"/>
      <c r="E5" s="9"/>
      <c r="F5" s="9"/>
      <c r="G5" s="9"/>
      <c r="H5" s="10"/>
    </row>
    <row r="6" spans="2:8" s="50" customFormat="1" ht="18.75" x14ac:dyDescent="0.3">
      <c r="B6" s="29" t="s">
        <v>26</v>
      </c>
      <c r="C6" s="81" t="s">
        <v>43</v>
      </c>
      <c r="D6" s="81"/>
      <c r="E6" s="81"/>
      <c r="F6" s="82"/>
      <c r="G6" s="9"/>
      <c r="H6" s="10"/>
    </row>
    <row r="7" spans="2:8" ht="18.75" x14ac:dyDescent="0.3">
      <c r="B7" s="29" t="s">
        <v>22</v>
      </c>
      <c r="C7" s="81"/>
      <c r="D7" s="81"/>
      <c r="E7" s="81"/>
      <c r="F7" s="81"/>
      <c r="G7" s="9"/>
      <c r="H7" s="10"/>
    </row>
    <row r="8" spans="2:8" ht="18.75" x14ac:dyDescent="0.3">
      <c r="B8" s="29" t="s">
        <v>49</v>
      </c>
      <c r="C8" s="81"/>
      <c r="D8" s="81"/>
      <c r="E8" s="81"/>
      <c r="F8" s="81"/>
      <c r="G8" s="9"/>
      <c r="H8" s="10"/>
    </row>
    <row r="9" spans="2:8" ht="15.75" thickBot="1" x14ac:dyDescent="0.3">
      <c r="B9" s="83"/>
      <c r="C9" s="84"/>
      <c r="D9" s="84"/>
      <c r="E9" s="84"/>
      <c r="F9" s="84"/>
      <c r="G9" s="84"/>
      <c r="H9" s="85"/>
    </row>
    <row r="10" spans="2:8" ht="18.75" x14ac:dyDescent="0.3">
      <c r="B10" s="2" t="s">
        <v>36</v>
      </c>
      <c r="C10" s="3"/>
      <c r="D10" s="3"/>
      <c r="E10" s="3"/>
      <c r="F10" s="3"/>
      <c r="G10" s="49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1" t="s">
        <v>37</v>
      </c>
      <c r="C12" s="12"/>
      <c r="D12" s="12"/>
      <c r="E12" s="12"/>
      <c r="F12" s="12"/>
      <c r="G12" s="12"/>
      <c r="H12" s="47">
        <f>IF(H14&lt;6,H14,6)</f>
        <v>0</v>
      </c>
    </row>
    <row r="13" spans="2:8" ht="55.5" customHeight="1" x14ac:dyDescent="0.25">
      <c r="B13" s="8"/>
      <c r="C13" s="42" t="s">
        <v>44</v>
      </c>
      <c r="D13" s="42"/>
      <c r="E13" s="9"/>
      <c r="F13" s="9"/>
      <c r="G13" s="9"/>
      <c r="H13" s="15"/>
    </row>
    <row r="14" spans="2:8" x14ac:dyDescent="0.25">
      <c r="B14" s="8"/>
      <c r="C14" s="9"/>
      <c r="D14" s="9"/>
      <c r="E14" s="9" t="s">
        <v>7</v>
      </c>
      <c r="F14" s="9"/>
      <c r="G14" s="59">
        <f>INT(SUM(F16:F27)+SUM(G16:G27)/30)</f>
        <v>0</v>
      </c>
      <c r="H14" s="25">
        <f>G14*0.05</f>
        <v>0</v>
      </c>
    </row>
    <row r="15" spans="2:8" s="54" customFormat="1" x14ac:dyDescent="0.25">
      <c r="B15" s="29" t="s">
        <v>8</v>
      </c>
      <c r="C15" s="55" t="s">
        <v>31</v>
      </c>
      <c r="D15" s="56" t="s">
        <v>28</v>
      </c>
      <c r="E15" s="55" t="s">
        <v>29</v>
      </c>
      <c r="F15" s="55" t="s">
        <v>30</v>
      </c>
      <c r="G15" s="62" t="s">
        <v>32</v>
      </c>
      <c r="H15" s="25"/>
    </row>
    <row r="16" spans="2:8" s="54" customFormat="1" x14ac:dyDescent="0.25">
      <c r="B16" s="37"/>
      <c r="C16" s="38"/>
      <c r="D16" s="57"/>
      <c r="E16" s="58"/>
      <c r="F16" s="63" t="str">
        <f>IF(ISBLANK(D16)," ",IF(ISBLANK(E16)," ",DATEDIF(D16,E16+1,"M")))</f>
        <v xml:space="preserve"> </v>
      </c>
      <c r="G16" s="64" t="str">
        <f>IF(ISBLANK(D16)," ",IF(ISBLANK(E16)," ",DATEDIF(D16,E16+1,"MD")))</f>
        <v xml:space="preserve"> </v>
      </c>
      <c r="H16" s="10"/>
    </row>
    <row r="17" spans="2:8" s="54" customFormat="1" x14ac:dyDescent="0.25">
      <c r="B17" s="37"/>
      <c r="C17" s="38"/>
      <c r="D17" s="57"/>
      <c r="E17" s="58"/>
      <c r="F17" s="63" t="str">
        <f t="shared" ref="F17:F23" si="0">IF(ISBLANK(D17)," ",IF(ISBLANK(E17)," ",DATEDIF(D17,E17+1,"M")))</f>
        <v xml:space="preserve"> </v>
      </c>
      <c r="G17" s="64" t="str">
        <f t="shared" ref="G17:G18" si="1">IF(ISBLANK(D17)," ",IF(ISBLANK(E17)," ",DATEDIF(D17,E17+1,"MD")))</f>
        <v xml:space="preserve"> </v>
      </c>
      <c r="H17" s="10"/>
    </row>
    <row r="18" spans="2:8" s="54" customFormat="1" x14ac:dyDescent="0.25">
      <c r="B18" s="37"/>
      <c r="C18" s="38"/>
      <c r="D18" s="57"/>
      <c r="E18" s="58"/>
      <c r="F18" s="63" t="str">
        <f t="shared" si="0"/>
        <v xml:space="preserve"> </v>
      </c>
      <c r="G18" s="64" t="str">
        <f t="shared" si="1"/>
        <v xml:space="preserve"> </v>
      </c>
      <c r="H18" s="10"/>
    </row>
    <row r="19" spans="2:8" s="54" customFormat="1" x14ac:dyDescent="0.25">
      <c r="B19" s="37"/>
      <c r="C19" s="38"/>
      <c r="D19" s="57"/>
      <c r="E19" s="58"/>
      <c r="F19" s="63" t="str">
        <f t="shared" si="0"/>
        <v xml:space="preserve"> </v>
      </c>
      <c r="G19" s="64" t="str">
        <f t="shared" ref="G19:G27" si="2">IF(ISBLANK(D19)," ",IF(ISBLANK(E19)," ",DATEDIF(D19,E19+1,"MD")))</f>
        <v xml:space="preserve"> </v>
      </c>
      <c r="H19" s="25"/>
    </row>
    <row r="20" spans="2:8" s="54" customFormat="1" x14ac:dyDescent="0.25">
      <c r="B20" s="37"/>
      <c r="C20" s="38"/>
      <c r="D20" s="57"/>
      <c r="E20" s="58"/>
      <c r="F20" s="63" t="str">
        <f t="shared" si="0"/>
        <v xml:space="preserve"> </v>
      </c>
      <c r="G20" s="64" t="str">
        <f t="shared" si="2"/>
        <v xml:space="preserve"> </v>
      </c>
      <c r="H20" s="25"/>
    </row>
    <row r="21" spans="2:8" s="54" customFormat="1" x14ac:dyDescent="0.25">
      <c r="B21" s="37"/>
      <c r="C21" s="38"/>
      <c r="D21" s="57"/>
      <c r="E21" s="58"/>
      <c r="F21" s="63" t="str">
        <f t="shared" si="0"/>
        <v xml:space="preserve"> </v>
      </c>
      <c r="G21" s="64" t="str">
        <f t="shared" si="2"/>
        <v xml:space="preserve"> </v>
      </c>
      <c r="H21" s="25"/>
    </row>
    <row r="22" spans="2:8" s="54" customFormat="1" x14ac:dyDescent="0.25">
      <c r="B22" s="37"/>
      <c r="C22" s="38"/>
      <c r="D22" s="57"/>
      <c r="E22" s="58"/>
      <c r="F22" s="63" t="str">
        <f t="shared" si="0"/>
        <v xml:space="preserve"> </v>
      </c>
      <c r="G22" s="64" t="str">
        <f t="shared" si="2"/>
        <v xml:space="preserve"> </v>
      </c>
      <c r="H22" s="25"/>
    </row>
    <row r="23" spans="2:8" s="54" customFormat="1" x14ac:dyDescent="0.25">
      <c r="B23" s="37"/>
      <c r="C23" s="38"/>
      <c r="D23" s="57"/>
      <c r="E23" s="58"/>
      <c r="F23" s="63" t="str">
        <f t="shared" si="0"/>
        <v xml:space="preserve"> </v>
      </c>
      <c r="G23" s="64" t="str">
        <f t="shared" si="2"/>
        <v xml:space="preserve"> </v>
      </c>
      <c r="H23" s="25"/>
    </row>
    <row r="24" spans="2:8" s="54" customFormat="1" x14ac:dyDescent="0.25">
      <c r="B24" s="37"/>
      <c r="C24" s="38"/>
      <c r="D24" s="57"/>
      <c r="E24" s="58"/>
      <c r="F24" s="63" t="str">
        <f t="shared" ref="F24:F27" si="3">IF(ISBLANK(D24)," ",IF(ISBLANK(E24)," ",DATEDIF(D24,E24,"M")))</f>
        <v xml:space="preserve"> </v>
      </c>
      <c r="G24" s="64" t="str">
        <f t="shared" si="2"/>
        <v xml:space="preserve"> </v>
      </c>
      <c r="H24" s="25"/>
    </row>
    <row r="25" spans="2:8" s="54" customFormat="1" x14ac:dyDescent="0.25">
      <c r="B25" s="37"/>
      <c r="C25" s="38"/>
      <c r="D25" s="57"/>
      <c r="E25" s="58"/>
      <c r="F25" s="63" t="str">
        <f t="shared" si="3"/>
        <v xml:space="preserve"> </v>
      </c>
      <c r="G25" s="64" t="str">
        <f t="shared" si="2"/>
        <v xml:space="preserve"> </v>
      </c>
      <c r="H25" s="25"/>
    </row>
    <row r="26" spans="2:8" s="54" customFormat="1" x14ac:dyDescent="0.25">
      <c r="B26" s="37"/>
      <c r="C26" s="38"/>
      <c r="D26" s="57"/>
      <c r="E26" s="58"/>
      <c r="F26" s="63" t="str">
        <f t="shared" si="3"/>
        <v xml:space="preserve"> </v>
      </c>
      <c r="G26" s="64" t="str">
        <f t="shared" si="2"/>
        <v xml:space="preserve"> </v>
      </c>
      <c r="H26" s="25"/>
    </row>
    <row r="27" spans="2:8" s="54" customFormat="1" ht="15.75" thickBot="1" x14ac:dyDescent="0.3">
      <c r="B27" s="40"/>
      <c r="C27" s="41"/>
      <c r="D27" s="60"/>
      <c r="E27" s="61"/>
      <c r="F27" s="65" t="str">
        <f t="shared" si="3"/>
        <v xml:space="preserve"> </v>
      </c>
      <c r="G27" s="66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38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C30" s="9"/>
      <c r="D30" s="9"/>
      <c r="E30" s="9"/>
      <c r="F30" s="9"/>
      <c r="G30" s="9"/>
      <c r="H30" s="10"/>
    </row>
    <row r="31" spans="2:8" x14ac:dyDescent="0.25">
      <c r="B31" s="11" t="s">
        <v>39</v>
      </c>
      <c r="C31" s="12"/>
      <c r="D31" s="12"/>
      <c r="E31" s="12"/>
      <c r="F31" s="12"/>
      <c r="G31" s="14">
        <f>SUM(H37:H39)</f>
        <v>0</v>
      </c>
      <c r="H31" s="17">
        <f>IF(G31&lt;0.46,G31,0.46)</f>
        <v>0</v>
      </c>
    </row>
    <row r="32" spans="2:8" ht="81" customHeight="1" x14ac:dyDescent="0.25">
      <c r="B32" s="8"/>
      <c r="C32" s="51" t="s">
        <v>45</v>
      </c>
      <c r="D32" s="51"/>
      <c r="E32" s="9"/>
      <c r="F32" s="9"/>
      <c r="G32" s="9"/>
      <c r="H32" s="15"/>
    </row>
    <row r="33" spans="2:8" x14ac:dyDescent="0.25">
      <c r="B33" s="29" t="s">
        <v>8</v>
      </c>
      <c r="C33" s="30" t="s">
        <v>24</v>
      </c>
      <c r="D33" s="30"/>
      <c r="E33" s="9"/>
      <c r="F33" s="9"/>
      <c r="G33" s="9"/>
      <c r="H33" s="15"/>
    </row>
    <row r="34" spans="2:8" x14ac:dyDescent="0.25">
      <c r="B34" s="37"/>
      <c r="C34" s="38"/>
      <c r="D34" s="38"/>
      <c r="E34" s="74" t="s">
        <v>0</v>
      </c>
      <c r="F34" s="74"/>
      <c r="G34" s="74"/>
      <c r="H34" s="15"/>
    </row>
    <row r="35" spans="2:8" x14ac:dyDescent="0.25">
      <c r="B35" s="8"/>
      <c r="C35" s="9"/>
      <c r="D35" s="9"/>
      <c r="E35" s="9"/>
      <c r="F35" s="9"/>
      <c r="G35" s="9"/>
      <c r="H35" s="15"/>
    </row>
    <row r="36" spans="2:8" x14ac:dyDescent="0.25">
      <c r="B36" s="29" t="s">
        <v>8</v>
      </c>
      <c r="C36" s="30" t="s">
        <v>23</v>
      </c>
      <c r="D36" s="30"/>
      <c r="E36" s="70" t="s">
        <v>20</v>
      </c>
      <c r="F36" s="70"/>
      <c r="G36" s="70"/>
      <c r="H36" s="15"/>
    </row>
    <row r="37" spans="2:8" x14ac:dyDescent="0.25">
      <c r="B37" s="37"/>
      <c r="C37" s="38"/>
      <c r="D37" s="38"/>
      <c r="E37" s="72" t="s">
        <v>0</v>
      </c>
      <c r="F37" s="72"/>
      <c r="G37" s="72"/>
      <c r="H37" s="18">
        <f>VLOOKUP(E37,Hoja2!$A$10:$B$14,2,0)</f>
        <v>0</v>
      </c>
    </row>
    <row r="38" spans="2:8" x14ac:dyDescent="0.25">
      <c r="B38" s="37"/>
      <c r="C38" s="38"/>
      <c r="D38" s="38"/>
      <c r="E38" s="72" t="s">
        <v>0</v>
      </c>
      <c r="F38" s="72"/>
      <c r="G38" s="72"/>
      <c r="H38" s="18">
        <f>VLOOKUP(E38,Hoja2!$A$10:$B$14,2,0)</f>
        <v>0</v>
      </c>
    </row>
    <row r="39" spans="2:8" x14ac:dyDescent="0.25">
      <c r="B39" s="39"/>
      <c r="C39" s="36"/>
      <c r="D39" s="36"/>
      <c r="E39" s="73" t="s">
        <v>0</v>
      </c>
      <c r="F39" s="73"/>
      <c r="G39" s="73"/>
      <c r="H39" s="18">
        <f>VLOOKUP(E39,Hoja2!$A$10:$B$14,2,0)</f>
        <v>0</v>
      </c>
    </row>
    <row r="40" spans="2:8" x14ac:dyDescent="0.25">
      <c r="B40" s="8"/>
      <c r="C40" s="9"/>
      <c r="D40" s="9"/>
      <c r="E40" s="9"/>
      <c r="F40" s="9"/>
      <c r="G40" s="9"/>
      <c r="H40" s="18"/>
    </row>
    <row r="41" spans="2:8" x14ac:dyDescent="0.25">
      <c r="B41" s="8" t="s">
        <v>40</v>
      </c>
      <c r="C41" s="9"/>
      <c r="D41" s="9"/>
      <c r="E41" s="9"/>
      <c r="F41" s="9"/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3" t="s">
        <v>46</v>
      </c>
      <c r="D42" s="43"/>
      <c r="E42" s="9"/>
      <c r="F42" s="9"/>
      <c r="G42" s="9"/>
      <c r="H42" s="18"/>
    </row>
    <row r="43" spans="2:8" x14ac:dyDescent="0.25">
      <c r="B43" s="29" t="s">
        <v>8</v>
      </c>
      <c r="C43" s="30" t="s">
        <v>2</v>
      </c>
      <c r="D43" s="30"/>
      <c r="E43" s="31" t="s">
        <v>25</v>
      </c>
      <c r="F43" s="31"/>
      <c r="G43" s="30" t="s">
        <v>3</v>
      </c>
      <c r="H43" s="18"/>
    </row>
    <row r="44" spans="2:8" x14ac:dyDescent="0.25">
      <c r="B44" s="37"/>
      <c r="C44" s="48"/>
      <c r="D44" s="48"/>
      <c r="E44" s="69"/>
      <c r="F44" s="69"/>
      <c r="G44" s="38"/>
      <c r="H44" s="18">
        <f>G44*0.02</f>
        <v>0</v>
      </c>
    </row>
    <row r="45" spans="2:8" x14ac:dyDescent="0.25">
      <c r="B45" s="37"/>
      <c r="C45" s="48"/>
      <c r="D45" s="48"/>
      <c r="E45" s="69"/>
      <c r="F45" s="69"/>
      <c r="G45" s="38"/>
      <c r="H45" s="18">
        <f t="shared" ref="H45:H84" si="4">G45*0.02</f>
        <v>0</v>
      </c>
    </row>
    <row r="46" spans="2:8" x14ac:dyDescent="0.25">
      <c r="B46" s="37"/>
      <c r="C46" s="48"/>
      <c r="D46" s="48"/>
      <c r="E46" s="69"/>
      <c r="F46" s="69"/>
      <c r="G46" s="38"/>
      <c r="H46" s="18">
        <f t="shared" si="4"/>
        <v>0</v>
      </c>
    </row>
    <row r="47" spans="2:8" x14ac:dyDescent="0.25">
      <c r="B47" s="37"/>
      <c r="C47" s="48"/>
      <c r="D47" s="48"/>
      <c r="E47" s="69"/>
      <c r="F47" s="69"/>
      <c r="G47" s="38"/>
      <c r="H47" s="18">
        <f t="shared" si="4"/>
        <v>0</v>
      </c>
    </row>
    <row r="48" spans="2:8" x14ac:dyDescent="0.25">
      <c r="B48" s="37"/>
      <c r="C48" s="48"/>
      <c r="D48" s="48"/>
      <c r="E48" s="69"/>
      <c r="F48" s="69"/>
      <c r="G48" s="38"/>
      <c r="H48" s="18">
        <f t="shared" si="4"/>
        <v>0</v>
      </c>
    </row>
    <row r="49" spans="2:8" x14ac:dyDescent="0.25">
      <c r="B49" s="37"/>
      <c r="C49" s="48"/>
      <c r="D49" s="48"/>
      <c r="E49" s="69"/>
      <c r="F49" s="69"/>
      <c r="G49" s="38"/>
      <c r="H49" s="18">
        <f t="shared" si="4"/>
        <v>0</v>
      </c>
    </row>
    <row r="50" spans="2:8" x14ac:dyDescent="0.25">
      <c r="B50" s="37"/>
      <c r="C50" s="48"/>
      <c r="D50" s="48"/>
      <c r="E50" s="69"/>
      <c r="F50" s="69"/>
      <c r="G50" s="38"/>
      <c r="H50" s="18">
        <f t="shared" si="4"/>
        <v>0</v>
      </c>
    </row>
    <row r="51" spans="2:8" x14ac:dyDescent="0.25">
      <c r="B51" s="37"/>
      <c r="C51" s="48"/>
      <c r="D51" s="48"/>
      <c r="E51" s="69"/>
      <c r="F51" s="69"/>
      <c r="G51" s="38"/>
      <c r="H51" s="18">
        <f t="shared" si="4"/>
        <v>0</v>
      </c>
    </row>
    <row r="52" spans="2:8" x14ac:dyDescent="0.25">
      <c r="B52" s="37"/>
      <c r="C52" s="48"/>
      <c r="D52" s="48"/>
      <c r="E52" s="69"/>
      <c r="F52" s="69"/>
      <c r="G52" s="38"/>
      <c r="H52" s="18">
        <f t="shared" si="4"/>
        <v>0</v>
      </c>
    </row>
    <row r="53" spans="2:8" x14ac:dyDescent="0.25">
      <c r="B53" s="37"/>
      <c r="C53" s="48"/>
      <c r="D53" s="48"/>
      <c r="E53" s="69"/>
      <c r="F53" s="69"/>
      <c r="G53" s="38"/>
      <c r="H53" s="18">
        <f t="shared" si="4"/>
        <v>0</v>
      </c>
    </row>
    <row r="54" spans="2:8" x14ac:dyDescent="0.25">
      <c r="B54" s="37"/>
      <c r="C54" s="48"/>
      <c r="D54" s="48"/>
      <c r="E54" s="69"/>
      <c r="F54" s="69"/>
      <c r="G54" s="38"/>
      <c r="H54" s="18">
        <f t="shared" si="4"/>
        <v>0</v>
      </c>
    </row>
    <row r="55" spans="2:8" x14ac:dyDescent="0.25">
      <c r="B55" s="37"/>
      <c r="C55" s="48"/>
      <c r="D55" s="48"/>
      <c r="E55" s="69"/>
      <c r="F55" s="69"/>
      <c r="G55" s="38"/>
      <c r="H55" s="18">
        <f t="shared" si="4"/>
        <v>0</v>
      </c>
    </row>
    <row r="56" spans="2:8" x14ac:dyDescent="0.25">
      <c r="B56" s="37"/>
      <c r="C56" s="48"/>
      <c r="D56" s="48"/>
      <c r="E56" s="69"/>
      <c r="F56" s="69"/>
      <c r="G56" s="38"/>
      <c r="H56" s="18">
        <f t="shared" si="4"/>
        <v>0</v>
      </c>
    </row>
    <row r="57" spans="2:8" x14ac:dyDescent="0.25">
      <c r="B57" s="37"/>
      <c r="C57" s="48"/>
      <c r="D57" s="48"/>
      <c r="E57" s="69"/>
      <c r="F57" s="69"/>
      <c r="G57" s="38"/>
      <c r="H57" s="18">
        <f t="shared" si="4"/>
        <v>0</v>
      </c>
    </row>
    <row r="58" spans="2:8" x14ac:dyDescent="0.25">
      <c r="B58" s="37"/>
      <c r="C58" s="48"/>
      <c r="D58" s="48"/>
      <c r="E58" s="69"/>
      <c r="F58" s="69"/>
      <c r="G58" s="38"/>
      <c r="H58" s="18">
        <f t="shared" si="4"/>
        <v>0</v>
      </c>
    </row>
    <row r="59" spans="2:8" x14ac:dyDescent="0.25">
      <c r="B59" s="37"/>
      <c r="C59" s="48"/>
      <c r="D59" s="48"/>
      <c r="E59" s="69"/>
      <c r="F59" s="69"/>
      <c r="G59" s="38"/>
      <c r="H59" s="18">
        <f t="shared" si="4"/>
        <v>0</v>
      </c>
    </row>
    <row r="60" spans="2:8" x14ac:dyDescent="0.25">
      <c r="B60" s="37"/>
      <c r="C60" s="48"/>
      <c r="D60" s="48"/>
      <c r="E60" s="69"/>
      <c r="F60" s="69"/>
      <c r="G60" s="38"/>
      <c r="H60" s="18">
        <f t="shared" si="4"/>
        <v>0</v>
      </c>
    </row>
    <row r="61" spans="2:8" x14ac:dyDescent="0.25">
      <c r="B61" s="37"/>
      <c r="C61" s="48"/>
      <c r="D61" s="48"/>
      <c r="E61" s="69"/>
      <c r="F61" s="69"/>
      <c r="G61" s="38"/>
      <c r="H61" s="18">
        <f t="shared" si="4"/>
        <v>0</v>
      </c>
    </row>
    <row r="62" spans="2:8" x14ac:dyDescent="0.25">
      <c r="B62" s="37"/>
      <c r="C62" s="48"/>
      <c r="D62" s="48"/>
      <c r="E62" s="69"/>
      <c r="F62" s="69"/>
      <c r="G62" s="38"/>
      <c r="H62" s="18">
        <f t="shared" si="4"/>
        <v>0</v>
      </c>
    </row>
    <row r="63" spans="2:8" x14ac:dyDescent="0.25">
      <c r="B63" s="37"/>
      <c r="C63" s="48"/>
      <c r="D63" s="48"/>
      <c r="E63" s="69"/>
      <c r="F63" s="69"/>
      <c r="G63" s="38"/>
      <c r="H63" s="18">
        <f t="shared" si="4"/>
        <v>0</v>
      </c>
    </row>
    <row r="64" spans="2:8" x14ac:dyDescent="0.25">
      <c r="B64" s="37"/>
      <c r="C64" s="48"/>
      <c r="D64" s="48"/>
      <c r="E64" s="69"/>
      <c r="F64" s="69"/>
      <c r="G64" s="38"/>
      <c r="H64" s="18">
        <f t="shared" si="4"/>
        <v>0</v>
      </c>
    </row>
    <row r="65" spans="2:8" x14ac:dyDescent="0.25">
      <c r="B65" s="37"/>
      <c r="C65" s="48"/>
      <c r="D65" s="48"/>
      <c r="E65" s="69"/>
      <c r="F65" s="69"/>
      <c r="G65" s="38"/>
      <c r="H65" s="18">
        <f t="shared" si="4"/>
        <v>0</v>
      </c>
    </row>
    <row r="66" spans="2:8" x14ac:dyDescent="0.25">
      <c r="B66" s="37"/>
      <c r="C66" s="48"/>
      <c r="D66" s="48"/>
      <c r="E66" s="69"/>
      <c r="F66" s="69"/>
      <c r="G66" s="38"/>
      <c r="H66" s="18">
        <f t="shared" si="4"/>
        <v>0</v>
      </c>
    </row>
    <row r="67" spans="2:8" x14ac:dyDescent="0.25">
      <c r="B67" s="37"/>
      <c r="C67" s="48"/>
      <c r="D67" s="48"/>
      <c r="E67" s="69"/>
      <c r="F67" s="69"/>
      <c r="G67" s="38"/>
      <c r="H67" s="18">
        <f t="shared" si="4"/>
        <v>0</v>
      </c>
    </row>
    <row r="68" spans="2:8" x14ac:dyDescent="0.25">
      <c r="B68" s="37"/>
      <c r="C68" s="48"/>
      <c r="D68" s="48"/>
      <c r="E68" s="69"/>
      <c r="F68" s="69"/>
      <c r="G68" s="38"/>
      <c r="H68" s="18">
        <f t="shared" si="4"/>
        <v>0</v>
      </c>
    </row>
    <row r="69" spans="2:8" x14ac:dyDescent="0.25">
      <c r="B69" s="37"/>
      <c r="C69" s="48"/>
      <c r="D69" s="48"/>
      <c r="E69" s="69"/>
      <c r="F69" s="69"/>
      <c r="G69" s="38"/>
      <c r="H69" s="18">
        <f t="shared" si="4"/>
        <v>0</v>
      </c>
    </row>
    <row r="70" spans="2:8" x14ac:dyDescent="0.25">
      <c r="B70" s="37"/>
      <c r="C70" s="48"/>
      <c r="D70" s="48"/>
      <c r="E70" s="69"/>
      <c r="F70" s="69"/>
      <c r="G70" s="38"/>
      <c r="H70" s="18">
        <f t="shared" si="4"/>
        <v>0</v>
      </c>
    </row>
    <row r="71" spans="2:8" x14ac:dyDescent="0.25">
      <c r="B71" s="37"/>
      <c r="C71" s="48"/>
      <c r="D71" s="48"/>
      <c r="E71" s="69"/>
      <c r="F71" s="69"/>
      <c r="G71" s="38"/>
      <c r="H71" s="18">
        <f t="shared" si="4"/>
        <v>0</v>
      </c>
    </row>
    <row r="72" spans="2:8" x14ac:dyDescent="0.25">
      <c r="B72" s="37"/>
      <c r="C72" s="48"/>
      <c r="D72" s="48"/>
      <c r="E72" s="69"/>
      <c r="F72" s="69"/>
      <c r="G72" s="38"/>
      <c r="H72" s="18">
        <f t="shared" si="4"/>
        <v>0</v>
      </c>
    </row>
    <row r="73" spans="2:8" x14ac:dyDescent="0.25">
      <c r="B73" s="37"/>
      <c r="C73" s="48"/>
      <c r="D73" s="48"/>
      <c r="E73" s="69"/>
      <c r="F73" s="69"/>
      <c r="G73" s="38"/>
      <c r="H73" s="18">
        <f t="shared" si="4"/>
        <v>0</v>
      </c>
    </row>
    <row r="74" spans="2:8" x14ac:dyDescent="0.25">
      <c r="B74" s="37"/>
      <c r="C74" s="48"/>
      <c r="D74" s="48"/>
      <c r="E74" s="69"/>
      <c r="F74" s="69"/>
      <c r="G74" s="38"/>
      <c r="H74" s="18">
        <f t="shared" si="4"/>
        <v>0</v>
      </c>
    </row>
    <row r="75" spans="2:8" x14ac:dyDescent="0.25">
      <c r="B75" s="37"/>
      <c r="C75" s="48"/>
      <c r="D75" s="48"/>
      <c r="E75" s="69"/>
      <c r="F75" s="69"/>
      <c r="G75" s="38"/>
      <c r="H75" s="18">
        <f t="shared" si="4"/>
        <v>0</v>
      </c>
    </row>
    <row r="76" spans="2:8" x14ac:dyDescent="0.25">
      <c r="B76" s="37"/>
      <c r="C76" s="48"/>
      <c r="D76" s="48"/>
      <c r="E76" s="69"/>
      <c r="F76" s="69"/>
      <c r="G76" s="38"/>
      <c r="H76" s="18">
        <f t="shared" si="4"/>
        <v>0</v>
      </c>
    </row>
    <row r="77" spans="2:8" x14ac:dyDescent="0.25">
      <c r="B77" s="37"/>
      <c r="C77" s="48"/>
      <c r="D77" s="48"/>
      <c r="E77" s="69"/>
      <c r="F77" s="69"/>
      <c r="G77" s="38"/>
      <c r="H77" s="18">
        <f t="shared" si="4"/>
        <v>0</v>
      </c>
    </row>
    <row r="78" spans="2:8" x14ac:dyDescent="0.25">
      <c r="B78" s="37"/>
      <c r="C78" s="48"/>
      <c r="D78" s="48"/>
      <c r="E78" s="69"/>
      <c r="F78" s="69"/>
      <c r="G78" s="38"/>
      <c r="H78" s="18">
        <f t="shared" si="4"/>
        <v>0</v>
      </c>
    </row>
    <row r="79" spans="2:8" x14ac:dyDescent="0.25">
      <c r="B79" s="37"/>
      <c r="C79" s="48"/>
      <c r="D79" s="48"/>
      <c r="E79" s="69"/>
      <c r="F79" s="69"/>
      <c r="G79" s="38"/>
      <c r="H79" s="18">
        <f t="shared" si="4"/>
        <v>0</v>
      </c>
    </row>
    <row r="80" spans="2:8" x14ac:dyDescent="0.25">
      <c r="B80" s="37"/>
      <c r="C80" s="48"/>
      <c r="D80" s="48"/>
      <c r="E80" s="69"/>
      <c r="F80" s="69"/>
      <c r="G80" s="38"/>
      <c r="H80" s="18">
        <f t="shared" si="4"/>
        <v>0</v>
      </c>
    </row>
    <row r="81" spans="2:8" x14ac:dyDescent="0.25">
      <c r="B81" s="37"/>
      <c r="C81" s="48"/>
      <c r="D81" s="48"/>
      <c r="E81" s="69"/>
      <c r="F81" s="69"/>
      <c r="G81" s="38"/>
      <c r="H81" s="18">
        <f t="shared" si="4"/>
        <v>0</v>
      </c>
    </row>
    <row r="82" spans="2:8" x14ac:dyDescent="0.25">
      <c r="B82" s="37"/>
      <c r="C82" s="48"/>
      <c r="D82" s="48"/>
      <c r="E82" s="69"/>
      <c r="F82" s="69"/>
      <c r="G82" s="38"/>
      <c r="H82" s="18">
        <f t="shared" si="4"/>
        <v>0</v>
      </c>
    </row>
    <row r="83" spans="2:8" x14ac:dyDescent="0.25">
      <c r="B83" s="37"/>
      <c r="C83" s="48"/>
      <c r="D83" s="48"/>
      <c r="E83" s="69"/>
      <c r="F83" s="69"/>
      <c r="G83" s="38"/>
      <c r="H83" s="18">
        <f t="shared" si="4"/>
        <v>0</v>
      </c>
    </row>
    <row r="84" spans="2:8" x14ac:dyDescent="0.25">
      <c r="B84" s="37"/>
      <c r="C84" s="48"/>
      <c r="D84" s="48"/>
      <c r="E84" s="69"/>
      <c r="F84" s="69"/>
      <c r="G84" s="38"/>
      <c r="H84" s="18">
        <f t="shared" si="4"/>
        <v>0</v>
      </c>
    </row>
    <row r="85" spans="2:8" x14ac:dyDescent="0.25">
      <c r="B85" s="52" t="s">
        <v>27</v>
      </c>
      <c r="C85" s="13"/>
      <c r="D85" s="13"/>
      <c r="E85" s="13"/>
      <c r="F85" s="13"/>
      <c r="G85" s="53">
        <f>SUM(G44:G84)</f>
        <v>0</v>
      </c>
      <c r="H85" s="19"/>
    </row>
    <row r="86" spans="2:8" x14ac:dyDescent="0.25">
      <c r="B86" s="8" t="s">
        <v>41</v>
      </c>
      <c r="C86" s="9"/>
      <c r="D86" s="9"/>
      <c r="E86" s="9"/>
      <c r="F86" s="9"/>
      <c r="G86" s="9"/>
      <c r="H86" s="18">
        <f>H88</f>
        <v>0</v>
      </c>
    </row>
    <row r="87" spans="2:8" ht="64.5" customHeight="1" x14ac:dyDescent="0.25">
      <c r="B87" s="8"/>
      <c r="C87" s="42" t="s">
        <v>47</v>
      </c>
      <c r="D87" s="42"/>
      <c r="E87" s="9"/>
      <c r="F87" s="9"/>
      <c r="G87" s="9"/>
      <c r="H87" s="18"/>
    </row>
    <row r="88" spans="2:8" x14ac:dyDescent="0.25">
      <c r="B88" s="28"/>
      <c r="C88" s="13"/>
      <c r="D88" s="13"/>
      <c r="E88" s="75" t="s">
        <v>0</v>
      </c>
      <c r="F88" s="75"/>
      <c r="G88" s="75"/>
      <c r="H88" s="19">
        <f>LOOKUP(E88,Hoja2!A17:A22,Hoja2!B17:B22)</f>
        <v>0</v>
      </c>
    </row>
    <row r="89" spans="2:8" x14ac:dyDescent="0.25">
      <c r="B89" s="11"/>
      <c r="C89" s="12"/>
      <c r="D89" s="12"/>
      <c r="E89" s="12"/>
      <c r="F89" s="12"/>
      <c r="G89" s="12"/>
      <c r="H89" s="17"/>
    </row>
    <row r="90" spans="2:8" x14ac:dyDescent="0.25">
      <c r="B90" s="8" t="s">
        <v>42</v>
      </c>
      <c r="C90" s="9"/>
      <c r="D90" s="9"/>
      <c r="E90" s="9"/>
      <c r="F90" s="9"/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48</v>
      </c>
      <c r="D91" s="42"/>
      <c r="E91" s="9"/>
      <c r="F91" s="9"/>
      <c r="G91" s="9"/>
      <c r="H91" s="18"/>
    </row>
    <row r="92" spans="2:8" x14ac:dyDescent="0.25">
      <c r="B92" s="29" t="s">
        <v>8</v>
      </c>
      <c r="C92" s="30" t="s">
        <v>19</v>
      </c>
      <c r="D92" s="30"/>
      <c r="E92" s="70" t="s">
        <v>20</v>
      </c>
      <c r="F92" s="70"/>
      <c r="G92" s="70"/>
      <c r="H92" s="18"/>
    </row>
    <row r="93" spans="2:8" x14ac:dyDescent="0.25">
      <c r="B93" s="37"/>
      <c r="C93" s="38"/>
      <c r="D93" s="38"/>
      <c r="E93" s="76" t="s">
        <v>0</v>
      </c>
      <c r="F93" s="76"/>
      <c r="G93" s="76"/>
      <c r="H93" s="18">
        <f>LOOKUP(E93,Hoja2!$A$26:$A$32,Hoja2!$B$26:$B$32)</f>
        <v>0</v>
      </c>
    </row>
    <row r="94" spans="2:8" x14ac:dyDescent="0.25">
      <c r="B94" s="37"/>
      <c r="C94" s="38"/>
      <c r="D94" s="38"/>
      <c r="E94" s="76" t="s">
        <v>0</v>
      </c>
      <c r="F94" s="76"/>
      <c r="G94" s="76"/>
      <c r="H94" s="18">
        <f>LOOKUP(E94,Hoja2!$A$26:$A$32,Hoja2!$B$26:$B$32)</f>
        <v>0</v>
      </c>
    </row>
    <row r="95" spans="2:8" x14ac:dyDescent="0.25">
      <c r="B95" s="37"/>
      <c r="C95" s="38"/>
      <c r="D95" s="38"/>
      <c r="E95" s="76" t="s">
        <v>0</v>
      </c>
      <c r="F95" s="76"/>
      <c r="G95" s="76"/>
      <c r="H95" s="18">
        <f>LOOKUP(E95,Hoja2!$A$26:$A$32,Hoja2!$B$26:$B$32)</f>
        <v>0</v>
      </c>
    </row>
    <row r="96" spans="2:8" x14ac:dyDescent="0.25">
      <c r="B96" s="37"/>
      <c r="C96" s="38"/>
      <c r="D96" s="38"/>
      <c r="E96" s="76" t="s">
        <v>0</v>
      </c>
      <c r="F96" s="76"/>
      <c r="G96" s="76"/>
      <c r="H96" s="18">
        <f>LOOKUP(E96,Hoja2!$A$26:$A$32,Hoja2!$B$26:$B$32)</f>
        <v>0</v>
      </c>
    </row>
    <row r="97" spans="2:8" x14ac:dyDescent="0.25">
      <c r="B97" s="37"/>
      <c r="C97" s="38"/>
      <c r="D97" s="38"/>
      <c r="E97" s="76" t="s">
        <v>0</v>
      </c>
      <c r="F97" s="76"/>
      <c r="G97" s="76"/>
      <c r="H97" s="18">
        <f>LOOKUP(E97,Hoja2!$A$26:$A$32,Hoja2!$B$26:$B$32)</f>
        <v>0</v>
      </c>
    </row>
    <row r="98" spans="2:8" ht="15.75" thickBot="1" x14ac:dyDescent="0.3">
      <c r="B98" s="40"/>
      <c r="C98" s="41"/>
      <c r="D98" s="41"/>
      <c r="E98" s="77" t="s">
        <v>0</v>
      </c>
      <c r="F98" s="77"/>
      <c r="G98" s="77"/>
      <c r="H98" s="20">
        <f>LOOKUP(E98,Hoja2!$A$26:$A$32,Hoja2!$B$26:$B$32)</f>
        <v>0</v>
      </c>
    </row>
    <row r="99" spans="2:8" ht="15.75" thickBot="1" x14ac:dyDescent="0.3">
      <c r="H99" s="21"/>
    </row>
    <row r="100" spans="2:8" ht="19.5" thickBot="1" x14ac:dyDescent="0.35">
      <c r="B100" s="33" t="s">
        <v>21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71"/>
    </row>
    <row r="149" spans="3:3" x14ac:dyDescent="0.25">
      <c r="C149" s="71"/>
    </row>
    <row r="150" spans="3:3" x14ac:dyDescent="0.25">
      <c r="C150" s="71"/>
    </row>
    <row r="152" spans="3:3" x14ac:dyDescent="0.25">
      <c r="C152" s="71"/>
    </row>
    <row r="153" spans="3:3" x14ac:dyDescent="0.25">
      <c r="C153" s="71"/>
    </row>
    <row r="154" spans="3:3" ht="28.5" customHeight="1" x14ac:dyDescent="0.25">
      <c r="C154" s="71"/>
    </row>
    <row r="157" spans="3:3" ht="23.25" customHeight="1" x14ac:dyDescent="0.25"/>
  </sheetData>
  <sheetProtection algorithmName="SHA-512" hashValue="D2QyWQtJjXSDl11I/o4uc3Rvzv/4cbPQN1Y5gL7df/6oDZVR6pqwqlY+HjPm21UfP84C1mD+caP8wHZLeE14aA==" saltValue="G1tZ3B5d80c4or2mxZoAVA==" spinCount="100000" sheet="1" objects="1" scenarios="1"/>
  <mergeCells count="59">
    <mergeCell ref="C7:F7"/>
    <mergeCell ref="C8:F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3:F83"/>
    <mergeCell ref="E84:F84"/>
    <mergeCell ref="E78:F78"/>
    <mergeCell ref="E79:F79"/>
    <mergeCell ref="E80:F80"/>
    <mergeCell ref="E81:F81"/>
    <mergeCell ref="E82:F82"/>
  </mergeCells>
  <dataValidations count="6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  <dataValidation allowBlank="1" showInputMessage="1" showErrorMessage="1" promptTitle="Campo obligatorio" prompt="Introduzca su nombre y apellidos completos. " sqref="C7:F7"/>
    <dataValidation allowBlank="1" showInputMessage="1" showErrorMessage="1" promptTitle="Campo obligatorio" prompt="Introduzca su D.N.I. sin la letra." sqref="C8:F8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Hoja2!$A$17:$A$22</xm:f>
          </x14:formula1>
          <xm:sqref>E88</xm:sqref>
        </x14:dataValidation>
        <x14:dataValidation type="list" allowBlank="1" showInputMessage="1" showErrorMessage="1">
          <x14:formula1>
            <xm:f>Hoja2!$A$26:$A$32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Hoja2!$A$10:$A$15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A26" sqref="A26"/>
    </sheetView>
  </sheetViews>
  <sheetFormatPr baseColWidth="10" defaultRowHeight="15" x14ac:dyDescent="0.25"/>
  <cols>
    <col min="1" max="1" width="47.140625" bestFit="1" customWidth="1"/>
  </cols>
  <sheetData>
    <row r="2" spans="1:2" x14ac:dyDescent="0.25">
      <c r="A2" s="44"/>
      <c r="B2" s="45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6" t="s">
        <v>1</v>
      </c>
      <c r="B9" s="45"/>
    </row>
    <row r="10" spans="1:2" s="50" customFormat="1" x14ac:dyDescent="0.25">
      <c r="A10" s="50" t="s">
        <v>0</v>
      </c>
      <c r="B10" s="27">
        <v>0</v>
      </c>
    </row>
    <row r="11" spans="1:2" x14ac:dyDescent="0.25">
      <c r="A11" t="s">
        <v>33</v>
      </c>
      <c r="B11" s="27">
        <v>0</v>
      </c>
    </row>
    <row r="12" spans="1:2" x14ac:dyDescent="0.25">
      <c r="A12" s="67" t="s">
        <v>34</v>
      </c>
      <c r="B12" s="27">
        <v>0.46</v>
      </c>
    </row>
    <row r="13" spans="1:2" x14ac:dyDescent="0.25">
      <c r="A13" s="68" t="s">
        <v>35</v>
      </c>
      <c r="B13" s="27">
        <v>0.38500000000000001</v>
      </c>
    </row>
    <row r="14" spans="1:2" x14ac:dyDescent="0.25">
      <c r="B14" s="27"/>
    </row>
    <row r="15" spans="1:2" x14ac:dyDescent="0.25">
      <c r="B15" s="27"/>
    </row>
    <row r="16" spans="1:2" x14ac:dyDescent="0.25">
      <c r="A16" s="46" t="s">
        <v>4</v>
      </c>
      <c r="B16" s="45"/>
    </row>
    <row r="17" spans="1:2" x14ac:dyDescent="0.25">
      <c r="A17" t="s">
        <v>0</v>
      </c>
      <c r="B17" s="27">
        <v>0</v>
      </c>
    </row>
    <row r="18" spans="1:2" x14ac:dyDescent="0.25">
      <c r="A18" t="s">
        <v>10</v>
      </c>
      <c r="B18" s="27">
        <v>0.23499999999999999</v>
      </c>
    </row>
    <row r="19" spans="1:2" x14ac:dyDescent="0.25">
      <c r="A19" t="s">
        <v>11</v>
      </c>
      <c r="B19" s="27">
        <v>0.38500000000000001</v>
      </c>
    </row>
    <row r="20" spans="1:2" x14ac:dyDescent="0.25">
      <c r="A20" t="s">
        <v>5</v>
      </c>
      <c r="B20" s="27">
        <v>0.46</v>
      </c>
    </row>
    <row r="21" spans="1:2" x14ac:dyDescent="0.25">
      <c r="A21" t="s">
        <v>6</v>
      </c>
      <c r="B21" s="27">
        <v>0.31</v>
      </c>
    </row>
    <row r="22" spans="1:2" x14ac:dyDescent="0.25">
      <c r="A22" t="s">
        <v>9</v>
      </c>
      <c r="B22" s="27">
        <v>0.16</v>
      </c>
    </row>
    <row r="25" spans="1:2" x14ac:dyDescent="0.25">
      <c r="A25" s="46" t="s">
        <v>12</v>
      </c>
      <c r="B25" s="45"/>
    </row>
    <row r="26" spans="1:2" x14ac:dyDescent="0.25">
      <c r="A26" t="s">
        <v>0</v>
      </c>
      <c r="B26" s="27">
        <v>0</v>
      </c>
    </row>
    <row r="27" spans="1:2" x14ac:dyDescent="0.25">
      <c r="A27" t="s">
        <v>18</v>
      </c>
      <c r="B27" s="27">
        <v>0.16</v>
      </c>
    </row>
    <row r="28" spans="1:2" x14ac:dyDescent="0.25">
      <c r="A28" t="s">
        <v>17</v>
      </c>
      <c r="B28" s="27">
        <v>0.22</v>
      </c>
    </row>
    <row r="29" spans="1:2" x14ac:dyDescent="0.25">
      <c r="A29" t="s">
        <v>16</v>
      </c>
      <c r="B29" s="27">
        <v>0.28000000000000003</v>
      </c>
    </row>
    <row r="30" spans="1:2" x14ac:dyDescent="0.25">
      <c r="A30" t="s">
        <v>15</v>
      </c>
      <c r="B30" s="27">
        <v>0.34</v>
      </c>
    </row>
    <row r="31" spans="1:2" x14ac:dyDescent="0.25">
      <c r="A31" t="s">
        <v>14</v>
      </c>
      <c r="B31" s="27">
        <v>0.4</v>
      </c>
    </row>
    <row r="32" spans="1:2" x14ac:dyDescent="0.25">
      <c r="A32" t="s">
        <v>13</v>
      </c>
      <c r="B32" s="27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2022-05-09T14:41:49Z</cp:lastPrinted>
  <dcterms:created xsi:type="dcterms:W3CDTF">2022-05-05T11:54:51Z</dcterms:created>
  <dcterms:modified xsi:type="dcterms:W3CDTF">2025-01-15T07:47:05Z</dcterms:modified>
</cp:coreProperties>
</file>