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xr:revisionPtr revIDLastSave="0" documentId="13_ncr:1_{A19246AF-B077-4E8F-8573-A38E1EC6DD8A}" xr6:coauthVersionLast="47" xr6:coauthVersionMax="47" xr10:uidLastSave="{00000000-0000-0000-0000-000000000000}"/>
  <workbookProtection workbookAlgorithmName="SHA-512" workbookHashValue="7ecXlx4Lv/85fhmZiuXmoVw1lqDs7tSqI+XGw20Rk6mX9/iZMdYZ6tEXM4OfMlzwm+lcqlyoO5zH3O3tR8cKVg==" workbookSaltValue="ofN4cYneNTcwjDn0X2CPmQ==" workbookSpinCount="100000" lockStructure="1"/>
  <bookViews>
    <workbookView xWindow="-28920" yWindow="-120" windowWidth="29040" windowHeight="15840" xr2:uid="{00000000-000D-0000-FFFF-FFFF00000000}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<sst xmlns="http://schemas.openxmlformats.org/spreadsheetml/2006/main" count="70" uniqueCount="52">
  <si>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</si>
  <si>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</si>
  <si>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</si>
  <si>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</si>
  <si>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</si>
  <si>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</si>
  <si>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</si>
  <si>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</si>
  <si>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</si>
  <si>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</si>
  <si>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</si>
  <si>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</si>
  <si>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</si>
  <si>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</si>
  <si>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</si>
  <si>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</si>
  <si>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</si>
  <si>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</si>
  <si>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</si>
  <si>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</si>
  <si>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</si>
  <si>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</si>
  <si>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</si>
  <si>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</si>
  <si>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</si>
  <si>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</si>
  <si>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</si>
  <si>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</si>
  <si>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</si>
  <si>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</si>
  <si>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</si>
  <si>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</si>
  <si>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</si>
  <si>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</si>
  <si>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</si>
  <si>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</si>
  <si>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</si>
  <si>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</si>
  <si>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</si>
  <si>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</si>
  <si>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</si>
  <si>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</si>
  <si>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</si>
  <si>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2. Cursos de formación y perfeccionamiento específicos. Máximo 2,63 puntos.</t>
  </si>
  <si>
    <t>3. Valenciano. Máximo 0,460 puntos.</t>
  </si>
  <si>
    <t xml:space="preserve"> - Grado superior C2: 0,460 puntos
- Grado Medio C1: 0,385 puntos
- Nivel B2: 0,310 puntos
- Grado elemental B1: 0,235 puntos
- Nivel oral A2: 0,160 puntos</t>
  </si>
  <si>
    <t>4. Idiomas comunitarios. Máximo 0,460 puntos.</t>
  </si>
  <si>
    <t xml:space="preserve"> - Nivel C2: 0,460 puntos
- Nivel C1: 0,400 puntos
- Nivel B2: 0,340 puntos
- Nivel B1: 0,280 puntos
- Nivel A2: 0,220 puntos
- Nivel A1: 0,160 puntos</t>
  </si>
  <si>
    <t xml:space="preserve">BAREMO DE MÉRITOS DE LA FASE DE CONCURSO.  </t>
  </si>
  <si>
    <t>TÉCNICA/O MEDIA/O DE PROMOCIÓN ECONÓMICA</t>
  </si>
  <si>
    <t>DNI (SIN LETRA)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</si>
  <si>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 xml:space="preserve">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</si>
</sst>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14" fontId="0" fillId="3" borderId="0" xfId="0" applyNumberForma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3:H157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37" sqref="E37:G37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15" t="s">
        <v>48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28</v>
      </c>
      <c r="C6" s="68" t="s">
        <v>49</v>
      </c>
      <c r="D6" s="68"/>
      <c r="E6" s="68"/>
      <c r="F6" s="52"/>
    </row>
    <row r="7" spans="2:8" ht="18.75" x14ac:dyDescent="0.3">
      <c r="B7" s="31" t="s">
        <v>22</v>
      </c>
      <c r="C7" s="68"/>
      <c r="D7" s="68"/>
      <c r="E7" s="68"/>
      <c r="F7" s="52"/>
    </row>
    <row r="8" spans="2:8" ht="18.75" x14ac:dyDescent="0.3">
      <c r="B8" s="31" t="s">
        <v>50</v>
      </c>
      <c r="C8" s="68"/>
      <c r="D8" s="68"/>
      <c r="E8" s="68"/>
      <c r="F8" s="52"/>
    </row>
    <row r="9" spans="2:8" ht="15.75" thickBot="1" x14ac:dyDescent="0.3"/>
    <row r="10" spans="2:8" ht="18.75" x14ac:dyDescent="0.3">
      <c r="B10" s="2" t="s">
        <v>38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39</v>
      </c>
      <c r="C12" s="11"/>
      <c r="D12" s="11"/>
      <c r="E12" s="11"/>
      <c r="F12" s="11"/>
      <c r="G12" s="11"/>
      <c r="H12" s="46">
        <f>IF(H14&lt;5.4,H14,5.4)</f>
        <v>0</v>
      </c>
    </row>
    <row r="13" spans="2:8" ht="55.5" customHeight="1" x14ac:dyDescent="0.25">
      <c r="B13" s="8"/>
      <c r="C13" s="42" t="s">
        <v>25</v>
      </c>
      <c r="D13" s="42"/>
      <c r="H13" s="14"/>
    </row>
    <row r="14" spans="2:8" x14ac:dyDescent="0.25">
      <c r="B14" s="8"/>
      <c r="E14" t="s">
        <v>7</v>
      </c>
      <c r="G14" s="57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3" t="s">
        <v>33</v>
      </c>
      <c r="D15" s="54" t="s">
        <v>30</v>
      </c>
      <c r="E15" s="53" t="s">
        <v>31</v>
      </c>
      <c r="F15" s="53" t="s">
        <v>32</v>
      </c>
      <c r="G15" s="60" t="s">
        <v>34</v>
      </c>
      <c r="H15" s="25"/>
    </row>
    <row r="16" spans="2:8" x14ac:dyDescent="0.25">
      <c r="B16" s="37"/>
      <c r="C16" s="38"/>
      <c r="D16" s="55"/>
      <c r="E16" s="56"/>
      <c r="F16" s="61" t="str">
        <f>IF(ISBLANK(D16)," ",IF(ISBLANK(E16)," ",DATEDIF(D16,E16+1,"M")))</f>
        <v xml:space="preserve"> </v>
      </c>
      <c r="G16" s="62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5"/>
      <c r="E17" s="56"/>
      <c r="F17" s="61" t="str">
        <f t="shared" ref="F17:F23" si="0">IF(ISBLANK(D17)," ",IF(ISBLANK(E17)," ",DATEDIF(D17,E17+1,"M")))</f>
        <v xml:space="preserve"> </v>
      </c>
      <c r="G17" s="62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5"/>
      <c r="E18" s="56"/>
      <c r="F18" s="61" t="str">
        <f t="shared" si="0"/>
        <v xml:space="preserve"> </v>
      </c>
      <c r="G18" s="62" t="str">
        <f t="shared" si="1"/>
        <v xml:space="preserve"> </v>
      </c>
      <c r="H18" s="9"/>
    </row>
    <row r="19" spans="2:8" x14ac:dyDescent="0.25">
      <c r="B19" s="37"/>
      <c r="C19" s="38"/>
      <c r="D19" s="55"/>
      <c r="E19" s="56"/>
      <c r="F19" s="61" t="str">
        <f t="shared" si="0"/>
        <v xml:space="preserve"> </v>
      </c>
      <c r="G19" s="62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5"/>
      <c r="E20" s="56"/>
      <c r="F20" s="61" t="str">
        <f t="shared" si="0"/>
        <v xml:space="preserve"> </v>
      </c>
      <c r="G20" s="62" t="str">
        <f t="shared" si="2"/>
        <v xml:space="preserve"> </v>
      </c>
      <c r="H20" s="25"/>
    </row>
    <row r="21" spans="2:8" x14ac:dyDescent="0.25">
      <c r="B21" s="37"/>
      <c r="C21" s="38"/>
      <c r="D21" s="55"/>
      <c r="E21" s="56"/>
      <c r="F21" s="61" t="str">
        <f t="shared" si="0"/>
        <v xml:space="preserve"> </v>
      </c>
      <c r="G21" s="62" t="str">
        <f t="shared" si="2"/>
        <v xml:space="preserve"> </v>
      </c>
      <c r="H21" s="25"/>
    </row>
    <row r="22" spans="2:8" x14ac:dyDescent="0.25">
      <c r="B22" s="37"/>
      <c r="C22" s="38"/>
      <c r="D22" s="55"/>
      <c r="E22" s="56"/>
      <c r="F22" s="61" t="str">
        <f t="shared" si="0"/>
        <v xml:space="preserve"> </v>
      </c>
      <c r="G22" s="62" t="str">
        <f t="shared" si="2"/>
        <v xml:space="preserve"> </v>
      </c>
      <c r="H22" s="25"/>
    </row>
    <row r="23" spans="2:8" x14ac:dyDescent="0.25">
      <c r="B23" s="37"/>
      <c r="C23" s="38"/>
      <c r="D23" s="55"/>
      <c r="E23" s="56"/>
      <c r="F23" s="61" t="str">
        <f t="shared" si="0"/>
        <v xml:space="preserve"> </v>
      </c>
      <c r="G23" s="62" t="str">
        <f t="shared" si="2"/>
        <v xml:space="preserve"> </v>
      </c>
      <c r="H23" s="25"/>
    </row>
    <row r="24" spans="2:8" x14ac:dyDescent="0.25">
      <c r="B24" s="37"/>
      <c r="C24" s="38"/>
      <c r="D24" s="55"/>
      <c r="E24" s="56"/>
      <c r="F24" s="61" t="str">
        <f t="shared" ref="F24:F27" si="3">IF(ISBLANK(D24)," ",IF(ISBLANK(E24)," ",DATEDIF(D24,E24,"M")))</f>
        <v xml:space="preserve"> </v>
      </c>
      <c r="G24" s="62" t="str">
        <f t="shared" si="2"/>
        <v xml:space="preserve"> </v>
      </c>
      <c r="H24" s="25"/>
    </row>
    <row r="25" spans="2:8" x14ac:dyDescent="0.25">
      <c r="B25" s="37"/>
      <c r="C25" s="38"/>
      <c r="D25" s="55"/>
      <c r="E25" s="56"/>
      <c r="F25" s="61" t="str">
        <f t="shared" si="3"/>
        <v xml:space="preserve"> </v>
      </c>
      <c r="G25" s="62" t="str">
        <f t="shared" si="2"/>
        <v xml:space="preserve"> </v>
      </c>
      <c r="H25" s="25"/>
    </row>
    <row r="26" spans="2:8" x14ac:dyDescent="0.25">
      <c r="B26" s="37"/>
      <c r="C26" s="38"/>
      <c r="D26" s="55"/>
      <c r="E26" s="56"/>
      <c r="F26" s="61" t="str">
        <f t="shared" si="3"/>
        <v xml:space="preserve"> </v>
      </c>
      <c r="G26" s="62" t="str">
        <f t="shared" si="2"/>
        <v xml:space="preserve"> </v>
      </c>
      <c r="H26" s="25"/>
    </row>
    <row r="27" spans="2:8" ht="15.75" thickBot="1" x14ac:dyDescent="0.3">
      <c r="B27" s="40"/>
      <c r="C27" s="41"/>
      <c r="D27" s="58"/>
      <c r="E27" s="59"/>
      <c r="F27" s="63" t="str">
        <f t="shared" si="3"/>
        <v xml:space="preserve"> </v>
      </c>
      <c r="G27" s="64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40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41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07.25" customHeight="1" x14ac:dyDescent="0.25">
      <c r="B32" s="8"/>
      <c r="C32" s="65" t="s">
        <v>51</v>
      </c>
      <c r="D32" s="49"/>
      <c r="H32" s="14"/>
    </row>
    <row r="33" spans="2:8" x14ac:dyDescent="0.25">
      <c r="B33" s="30" t="s">
        <v>8</v>
      </c>
      <c r="C33" s="31" t="s">
        <v>24</v>
      </c>
      <c r="D33" s="31"/>
      <c r="H33" s="14"/>
    </row>
    <row r="34" spans="2:8" x14ac:dyDescent="0.25">
      <c r="B34" s="37"/>
      <c r="C34" s="38"/>
      <c r="D34" s="38"/>
      <c r="E34" s="72" t="s">
        <v>0</v>
      </c>
      <c r="F34" s="72"/>
      <c r="G34" s="72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23</v>
      </c>
      <c r="D36" s="31"/>
      <c r="E36" s="67" t="s">
        <v>20</v>
      </c>
      <c r="F36" s="67"/>
      <c r="G36" s="67"/>
      <c r="H36" s="14"/>
    </row>
    <row r="37" spans="2:8" x14ac:dyDescent="0.25">
      <c r="B37" s="37"/>
      <c r="C37" s="38"/>
      <c r="D37" s="38"/>
      <c r="E37" s="70" t="s">
        <v>0</v>
      </c>
      <c r="F37" s="70"/>
      <c r="G37" s="70"/>
      <c r="H37" s="18">
        <f>VLOOKUP(E37,Hoja2!$A$10:$B$15,2,0)</f>
        <v>0</v>
      </c>
    </row>
    <row r="38" spans="2:8" x14ac:dyDescent="0.25">
      <c r="B38" s="37"/>
      <c r="C38" s="38"/>
      <c r="D38" s="38"/>
      <c r="E38" s="70" t="s">
        <v>0</v>
      </c>
      <c r="F38" s="70"/>
      <c r="G38" s="70"/>
      <c r="H38" s="18">
        <f>VLOOKUP(E38,Hoja2!$A$10:$B$15,2,0)</f>
        <v>0</v>
      </c>
    </row>
    <row r="39" spans="2:8" x14ac:dyDescent="0.25">
      <c r="B39" s="39"/>
      <c r="C39" s="36"/>
      <c r="D39" s="36"/>
      <c r="E39" s="71" t="s">
        <v>0</v>
      </c>
      <c r="F39" s="71"/>
      <c r="G39" s="71"/>
      <c r="H39" s="19">
        <f>VLOOKUP(E39,Hoja2!$A$10:$B$15,2,0)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26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27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6"/>
      <c r="F44" s="66"/>
      <c r="G44" s="38"/>
      <c r="H44" s="18">
        <f>G44*0.02</f>
        <v>0</v>
      </c>
    </row>
    <row r="45" spans="2:8" x14ac:dyDescent="0.25">
      <c r="B45" s="37"/>
      <c r="C45" s="47"/>
      <c r="D45" s="47"/>
      <c r="E45" s="66"/>
      <c r="F45" s="66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6"/>
      <c r="F46" s="66"/>
      <c r="G46" s="38"/>
      <c r="H46" s="18">
        <f t="shared" si="4"/>
        <v>0</v>
      </c>
    </row>
    <row r="47" spans="2:8" x14ac:dyDescent="0.25">
      <c r="B47" s="37"/>
      <c r="C47" s="47"/>
      <c r="D47" s="47"/>
      <c r="E47" s="66"/>
      <c r="F47" s="66"/>
      <c r="G47" s="38"/>
      <c r="H47" s="18">
        <f t="shared" si="4"/>
        <v>0</v>
      </c>
    </row>
    <row r="48" spans="2:8" x14ac:dyDescent="0.25">
      <c r="B48" s="37"/>
      <c r="C48" s="47"/>
      <c r="D48" s="47"/>
      <c r="E48" s="66"/>
      <c r="F48" s="66"/>
      <c r="G48" s="38"/>
      <c r="H48" s="18">
        <f t="shared" si="4"/>
        <v>0</v>
      </c>
    </row>
    <row r="49" spans="2:8" x14ac:dyDescent="0.25">
      <c r="B49" s="37"/>
      <c r="C49" s="47"/>
      <c r="D49" s="47"/>
      <c r="E49" s="66"/>
      <c r="F49" s="66"/>
      <c r="G49" s="38"/>
      <c r="H49" s="18">
        <f t="shared" si="4"/>
        <v>0</v>
      </c>
    </row>
    <row r="50" spans="2:8" x14ac:dyDescent="0.25">
      <c r="B50" s="37"/>
      <c r="C50" s="47"/>
      <c r="D50" s="47"/>
      <c r="E50" s="66"/>
      <c r="F50" s="66"/>
      <c r="G50" s="38"/>
      <c r="H50" s="18">
        <f t="shared" si="4"/>
        <v>0</v>
      </c>
    </row>
    <row r="51" spans="2:8" x14ac:dyDescent="0.25">
      <c r="B51" s="37"/>
      <c r="C51" s="47"/>
      <c r="D51" s="47"/>
      <c r="E51" s="66"/>
      <c r="F51" s="66"/>
      <c r="G51" s="38"/>
      <c r="H51" s="18">
        <f t="shared" si="4"/>
        <v>0</v>
      </c>
    </row>
    <row r="52" spans="2:8" x14ac:dyDescent="0.25">
      <c r="B52" s="37"/>
      <c r="C52" s="47"/>
      <c r="D52" s="47"/>
      <c r="E52" s="66"/>
      <c r="F52" s="66"/>
      <c r="G52" s="38"/>
      <c r="H52" s="18">
        <f t="shared" si="4"/>
        <v>0</v>
      </c>
    </row>
    <row r="53" spans="2:8" x14ac:dyDescent="0.25">
      <c r="B53" s="37"/>
      <c r="C53" s="47"/>
      <c r="D53" s="47"/>
      <c r="E53" s="66"/>
      <c r="F53" s="66"/>
      <c r="G53" s="38"/>
      <c r="H53" s="18">
        <f t="shared" si="4"/>
        <v>0</v>
      </c>
    </row>
    <row r="54" spans="2:8" x14ac:dyDescent="0.25">
      <c r="B54" s="37"/>
      <c r="C54" s="47"/>
      <c r="D54" s="47"/>
      <c r="E54" s="66"/>
      <c r="F54" s="66"/>
      <c r="G54" s="38"/>
      <c r="H54" s="18">
        <f t="shared" si="4"/>
        <v>0</v>
      </c>
    </row>
    <row r="55" spans="2:8" x14ac:dyDescent="0.25">
      <c r="B55" s="37"/>
      <c r="C55" s="47"/>
      <c r="D55" s="47"/>
      <c r="E55" s="66"/>
      <c r="F55" s="66"/>
      <c r="G55" s="38"/>
      <c r="H55" s="18">
        <f t="shared" si="4"/>
        <v>0</v>
      </c>
    </row>
    <row r="56" spans="2:8" x14ac:dyDescent="0.25">
      <c r="B56" s="37"/>
      <c r="C56" s="47"/>
      <c r="D56" s="47"/>
      <c r="E56" s="66"/>
      <c r="F56" s="66"/>
      <c r="G56" s="38"/>
      <c r="H56" s="18">
        <f t="shared" si="4"/>
        <v>0</v>
      </c>
    </row>
    <row r="57" spans="2:8" x14ac:dyDescent="0.25">
      <c r="B57" s="37"/>
      <c r="C57" s="47"/>
      <c r="D57" s="47"/>
      <c r="E57" s="66"/>
      <c r="F57" s="66"/>
      <c r="G57" s="38"/>
      <c r="H57" s="18">
        <f t="shared" si="4"/>
        <v>0</v>
      </c>
    </row>
    <row r="58" spans="2:8" x14ac:dyDescent="0.25">
      <c r="B58" s="37"/>
      <c r="C58" s="47"/>
      <c r="D58" s="47"/>
      <c r="E58" s="66"/>
      <c r="F58" s="66"/>
      <c r="G58" s="38"/>
      <c r="H58" s="18">
        <f t="shared" si="4"/>
        <v>0</v>
      </c>
    </row>
    <row r="59" spans="2:8" x14ac:dyDescent="0.25">
      <c r="B59" s="37"/>
      <c r="C59" s="47"/>
      <c r="D59" s="47"/>
      <c r="E59" s="66"/>
      <c r="F59" s="66"/>
      <c r="G59" s="38"/>
      <c r="H59" s="18">
        <f t="shared" si="4"/>
        <v>0</v>
      </c>
    </row>
    <row r="60" spans="2:8" x14ac:dyDescent="0.25">
      <c r="B60" s="37"/>
      <c r="C60" s="47"/>
      <c r="D60" s="47"/>
      <c r="E60" s="66"/>
      <c r="F60" s="66"/>
      <c r="G60" s="38"/>
      <c r="H60" s="18">
        <f t="shared" si="4"/>
        <v>0</v>
      </c>
    </row>
    <row r="61" spans="2:8" x14ac:dyDescent="0.25">
      <c r="B61" s="37"/>
      <c r="C61" s="47"/>
      <c r="D61" s="47"/>
      <c r="E61" s="66"/>
      <c r="F61" s="66"/>
      <c r="G61" s="38"/>
      <c r="H61" s="18">
        <f t="shared" si="4"/>
        <v>0</v>
      </c>
    </row>
    <row r="62" spans="2:8" x14ac:dyDescent="0.25">
      <c r="B62" s="37"/>
      <c r="C62" s="47"/>
      <c r="D62" s="47"/>
      <c r="E62" s="66"/>
      <c r="F62" s="66"/>
      <c r="G62" s="38"/>
      <c r="H62" s="18">
        <f t="shared" si="4"/>
        <v>0</v>
      </c>
    </row>
    <row r="63" spans="2:8" x14ac:dyDescent="0.25">
      <c r="B63" s="37"/>
      <c r="C63" s="47"/>
      <c r="D63" s="47"/>
      <c r="E63" s="66"/>
      <c r="F63" s="66"/>
      <c r="G63" s="38"/>
      <c r="H63" s="18">
        <f t="shared" si="4"/>
        <v>0</v>
      </c>
    </row>
    <row r="64" spans="2:8" x14ac:dyDescent="0.25">
      <c r="B64" s="37"/>
      <c r="C64" s="47"/>
      <c r="D64" s="47"/>
      <c r="E64" s="66"/>
      <c r="F64" s="66"/>
      <c r="G64" s="38"/>
      <c r="H64" s="18">
        <f t="shared" si="4"/>
        <v>0</v>
      </c>
    </row>
    <row r="65" spans="2:8" x14ac:dyDescent="0.25">
      <c r="B65" s="37"/>
      <c r="C65" s="47"/>
      <c r="D65" s="47"/>
      <c r="E65" s="66"/>
      <c r="F65" s="66"/>
      <c r="G65" s="38"/>
      <c r="H65" s="18">
        <f t="shared" si="4"/>
        <v>0</v>
      </c>
    </row>
    <row r="66" spans="2:8" x14ac:dyDescent="0.25">
      <c r="B66" s="37"/>
      <c r="C66" s="47"/>
      <c r="D66" s="47"/>
      <c r="E66" s="66"/>
      <c r="F66" s="66"/>
      <c r="G66" s="38"/>
      <c r="H66" s="18">
        <f t="shared" si="4"/>
        <v>0</v>
      </c>
    </row>
    <row r="67" spans="2:8" x14ac:dyDescent="0.25">
      <c r="B67" s="37"/>
      <c r="C67" s="47"/>
      <c r="D67" s="47"/>
      <c r="E67" s="66"/>
      <c r="F67" s="66"/>
      <c r="G67" s="38"/>
      <c r="H67" s="18">
        <f t="shared" si="4"/>
        <v>0</v>
      </c>
    </row>
    <row r="68" spans="2:8" x14ac:dyDescent="0.25">
      <c r="B68" s="37"/>
      <c r="C68" s="47"/>
      <c r="D68" s="47"/>
      <c r="E68" s="66"/>
      <c r="F68" s="66"/>
      <c r="G68" s="38"/>
      <c r="H68" s="18">
        <f t="shared" si="4"/>
        <v>0</v>
      </c>
    </row>
    <row r="69" spans="2:8" x14ac:dyDescent="0.25">
      <c r="B69" s="37"/>
      <c r="C69" s="47"/>
      <c r="D69" s="47"/>
      <c r="E69" s="66"/>
      <c r="F69" s="66"/>
      <c r="G69" s="38"/>
      <c r="H69" s="18">
        <f t="shared" si="4"/>
        <v>0</v>
      </c>
    </row>
    <row r="70" spans="2:8" x14ac:dyDescent="0.25">
      <c r="B70" s="37"/>
      <c r="C70" s="47"/>
      <c r="D70" s="47"/>
      <c r="E70" s="66"/>
      <c r="F70" s="66"/>
      <c r="G70" s="38"/>
      <c r="H70" s="18">
        <f t="shared" si="4"/>
        <v>0</v>
      </c>
    </row>
    <row r="71" spans="2:8" x14ac:dyDescent="0.25">
      <c r="B71" s="37"/>
      <c r="C71" s="47"/>
      <c r="D71" s="47"/>
      <c r="E71" s="66"/>
      <c r="F71" s="66"/>
      <c r="G71" s="38"/>
      <c r="H71" s="18">
        <f t="shared" si="4"/>
        <v>0</v>
      </c>
    </row>
    <row r="72" spans="2:8" x14ac:dyDescent="0.25">
      <c r="B72" s="37"/>
      <c r="C72" s="47"/>
      <c r="D72" s="47"/>
      <c r="E72" s="66"/>
      <c r="F72" s="66"/>
      <c r="G72" s="38"/>
      <c r="H72" s="18">
        <f t="shared" si="4"/>
        <v>0</v>
      </c>
    </row>
    <row r="73" spans="2:8" x14ac:dyDescent="0.25">
      <c r="B73" s="37"/>
      <c r="C73" s="47"/>
      <c r="D73" s="47"/>
      <c r="E73" s="66"/>
      <c r="F73" s="66"/>
      <c r="G73" s="38"/>
      <c r="H73" s="18">
        <f t="shared" si="4"/>
        <v>0</v>
      </c>
    </row>
    <row r="74" spans="2:8" x14ac:dyDescent="0.25">
      <c r="B74" s="37"/>
      <c r="C74" s="47"/>
      <c r="D74" s="47"/>
      <c r="E74" s="66"/>
      <c r="F74" s="66"/>
      <c r="G74" s="38"/>
      <c r="H74" s="18">
        <f t="shared" si="4"/>
        <v>0</v>
      </c>
    </row>
    <row r="75" spans="2:8" x14ac:dyDescent="0.25">
      <c r="B75" s="37"/>
      <c r="C75" s="47"/>
      <c r="D75" s="47"/>
      <c r="E75" s="66"/>
      <c r="F75" s="66"/>
      <c r="G75" s="38"/>
      <c r="H75" s="18">
        <f t="shared" si="4"/>
        <v>0</v>
      </c>
    </row>
    <row r="76" spans="2:8" x14ac:dyDescent="0.25">
      <c r="B76" s="37"/>
      <c r="C76" s="47"/>
      <c r="D76" s="47"/>
      <c r="E76" s="66"/>
      <c r="F76" s="66"/>
      <c r="G76" s="38"/>
      <c r="H76" s="18">
        <f t="shared" si="4"/>
        <v>0</v>
      </c>
    </row>
    <row r="77" spans="2:8" x14ac:dyDescent="0.25">
      <c r="B77" s="37"/>
      <c r="C77" s="47"/>
      <c r="D77" s="47"/>
      <c r="E77" s="66"/>
      <c r="F77" s="66"/>
      <c r="G77" s="38"/>
      <c r="H77" s="18">
        <f t="shared" si="4"/>
        <v>0</v>
      </c>
    </row>
    <row r="78" spans="2:8" x14ac:dyDescent="0.25">
      <c r="B78" s="37"/>
      <c r="C78" s="47"/>
      <c r="D78" s="47"/>
      <c r="E78" s="66"/>
      <c r="F78" s="66"/>
      <c r="G78" s="38"/>
      <c r="H78" s="18">
        <f t="shared" si="4"/>
        <v>0</v>
      </c>
    </row>
    <row r="79" spans="2:8" x14ac:dyDescent="0.25">
      <c r="B79" s="37"/>
      <c r="C79" s="47"/>
      <c r="D79" s="47"/>
      <c r="E79" s="66"/>
      <c r="F79" s="66"/>
      <c r="G79" s="38"/>
      <c r="H79" s="18">
        <f t="shared" si="4"/>
        <v>0</v>
      </c>
    </row>
    <row r="80" spans="2:8" x14ac:dyDescent="0.25">
      <c r="B80" s="37"/>
      <c r="C80" s="47"/>
      <c r="D80" s="47"/>
      <c r="E80" s="66"/>
      <c r="F80" s="66"/>
      <c r="G80" s="38"/>
      <c r="H80" s="18">
        <f t="shared" si="4"/>
        <v>0</v>
      </c>
    </row>
    <row r="81" spans="2:8" x14ac:dyDescent="0.25">
      <c r="B81" s="37"/>
      <c r="C81" s="47"/>
      <c r="D81" s="47"/>
      <c r="E81" s="66"/>
      <c r="F81" s="66"/>
      <c r="G81" s="38"/>
      <c r="H81" s="18">
        <f t="shared" si="4"/>
        <v>0</v>
      </c>
    </row>
    <row r="82" spans="2:8" x14ac:dyDescent="0.25">
      <c r="B82" s="37"/>
      <c r="C82" s="47"/>
      <c r="D82" s="47"/>
      <c r="E82" s="66"/>
      <c r="F82" s="66"/>
      <c r="G82" s="38"/>
      <c r="H82" s="18">
        <f t="shared" si="4"/>
        <v>0</v>
      </c>
    </row>
    <row r="83" spans="2:8" x14ac:dyDescent="0.25">
      <c r="B83" s="37"/>
      <c r="C83" s="47"/>
      <c r="D83" s="47"/>
      <c r="E83" s="66"/>
      <c r="F83" s="66"/>
      <c r="G83" s="38"/>
      <c r="H83" s="18">
        <f t="shared" si="4"/>
        <v>0</v>
      </c>
    </row>
    <row r="84" spans="2:8" x14ac:dyDescent="0.25">
      <c r="B84" s="37"/>
      <c r="C84" s="47"/>
      <c r="D84" s="47"/>
      <c r="E84" s="66"/>
      <c r="F84" s="66"/>
      <c r="G84" s="38"/>
      <c r="H84" s="18">
        <f t="shared" si="4"/>
        <v>0</v>
      </c>
    </row>
    <row r="85" spans="2:8" x14ac:dyDescent="0.25">
      <c r="B85" s="50" t="s">
        <v>29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44</v>
      </c>
      <c r="H86" s="18">
        <f>H88</f>
        <v>0</v>
      </c>
    </row>
    <row r="87" spans="2:8" ht="64.5" customHeight="1" x14ac:dyDescent="0.25">
      <c r="B87" s="8"/>
      <c r="C87" s="42" t="s">
        <v>45</v>
      </c>
      <c r="D87" s="42"/>
      <c r="H87" s="18"/>
    </row>
    <row r="88" spans="2:8" x14ac:dyDescent="0.25">
      <c r="B88" s="29"/>
      <c r="C88" s="12"/>
      <c r="D88" s="12"/>
      <c r="E88" s="73" t="s">
        <v>0</v>
      </c>
      <c r="F88" s="73"/>
      <c r="G88" s="73"/>
      <c r="H88" s="19">
        <f>LOOKUP(E88,Hoja2!A18:A23,Hoja2!B18:B23)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46</v>
      </c>
      <c r="G90" s="32">
        <f>H93+H94+H95+H96+H97+H98</f>
        <v>0</v>
      </c>
      <c r="H90" s="25">
        <f>IF(G90&lt;0.41,G90,0.41)</f>
        <v>0</v>
      </c>
    </row>
    <row r="91" spans="2:8" ht="75.75" customHeight="1" x14ac:dyDescent="0.25">
      <c r="B91" s="8"/>
      <c r="C91" s="42" t="s">
        <v>47</v>
      </c>
      <c r="D91" s="42"/>
      <c r="H91" s="18"/>
    </row>
    <row r="92" spans="2:8" x14ac:dyDescent="0.25">
      <c r="B92" s="30" t="s">
        <v>8</v>
      </c>
      <c r="C92" s="31" t="s">
        <v>19</v>
      </c>
      <c r="D92" s="31"/>
      <c r="E92" s="67" t="s">
        <v>20</v>
      </c>
      <c r="F92" s="67"/>
      <c r="G92" s="67"/>
      <c r="H92" s="18"/>
    </row>
    <row r="93" spans="2:8" x14ac:dyDescent="0.25">
      <c r="B93" s="37"/>
      <c r="C93" s="38"/>
      <c r="D93" s="38"/>
      <c r="E93" s="74" t="s">
        <v>0</v>
      </c>
      <c r="F93" s="74"/>
      <c r="G93" s="74"/>
      <c r="H93" s="18">
        <f>LOOKUP(E93,Hoja2!$A$27:$A$33,Hoja2!$B$27:$B$33)</f>
        <v>0</v>
      </c>
    </row>
    <row r="94" spans="2:8" x14ac:dyDescent="0.25">
      <c r="B94" s="37"/>
      <c r="C94" s="38"/>
      <c r="D94" s="38"/>
      <c r="E94" s="74" t="s">
        <v>0</v>
      </c>
      <c r="F94" s="74"/>
      <c r="G94" s="74"/>
      <c r="H94" s="18">
        <f>LOOKUP(E94,Hoja2!$A$27:$A$33,Hoja2!$B$27:$B$33)</f>
        <v>0</v>
      </c>
    </row>
    <row r="95" spans="2:8" x14ac:dyDescent="0.25">
      <c r="B95" s="37"/>
      <c r="C95" s="38"/>
      <c r="D95" s="38"/>
      <c r="E95" s="74" t="s">
        <v>0</v>
      </c>
      <c r="F95" s="74"/>
      <c r="G95" s="74"/>
      <c r="H95" s="18">
        <f>LOOKUP(E95,Hoja2!$A$27:$A$33,Hoja2!$B$27:$B$33)</f>
        <v>0</v>
      </c>
    </row>
    <row r="96" spans="2:8" x14ac:dyDescent="0.25">
      <c r="B96" s="37"/>
      <c r="C96" s="38"/>
      <c r="D96" s="38"/>
      <c r="E96" s="74" t="s">
        <v>0</v>
      </c>
      <c r="F96" s="74"/>
      <c r="G96" s="74"/>
      <c r="H96" s="18">
        <f>LOOKUP(E96,Hoja2!$A$27:$A$33,Hoja2!$B$27:$B$33)</f>
        <v>0</v>
      </c>
    </row>
    <row r="97" spans="2:8" x14ac:dyDescent="0.25">
      <c r="B97" s="37"/>
      <c r="C97" s="38"/>
      <c r="D97" s="38"/>
      <c r="E97" s="74" t="s">
        <v>0</v>
      </c>
      <c r="F97" s="74"/>
      <c r="G97" s="74"/>
      <c r="H97" s="18">
        <f>LOOKUP(E97,Hoja2!$A$27:$A$33,Hoja2!$B$27:$B$33)</f>
        <v>0</v>
      </c>
    </row>
    <row r="98" spans="2:8" ht="15.75" thickBot="1" x14ac:dyDescent="0.3">
      <c r="B98" s="40"/>
      <c r="C98" s="41"/>
      <c r="D98" s="41"/>
      <c r="E98" s="75" t="s">
        <v>0</v>
      </c>
      <c r="F98" s="75"/>
      <c r="G98" s="75"/>
      <c r="H98" s="20">
        <f>LOOKUP(E98,Hoja2!$A$27:$A$33,Hoja2!$B$27:$B$33)</f>
        <v>0</v>
      </c>
    </row>
    <row r="99" spans="2:8" ht="15.75" thickBot="1" x14ac:dyDescent="0.3">
      <c r="H99" s="21"/>
    </row>
    <row r="100" spans="2:8" ht="19.5" thickBot="1" x14ac:dyDescent="0.35">
      <c r="B100" s="33" t="s">
        <v>21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9"/>
    </row>
    <row r="149" spans="3:3" x14ac:dyDescent="0.25">
      <c r="C149" s="69"/>
    </row>
    <row r="150" spans="3:3" x14ac:dyDescent="0.25">
      <c r="C150" s="69"/>
    </row>
    <row r="152" spans="3:3" x14ac:dyDescent="0.25">
      <c r="C152" s="69"/>
    </row>
    <row r="153" spans="3:3" x14ac:dyDescent="0.25">
      <c r="C153" s="69"/>
    </row>
    <row r="154" spans="3:3" ht="28.5" customHeight="1" x14ac:dyDescent="0.25">
      <c r="C154" s="69"/>
    </row>
    <row r="157" spans="3:3" ht="23.25" customHeight="1" x14ac:dyDescent="0.25"/>
  </sheetData>
  <sheetProtection algorithmName="SHA-512" hashValue="XRvSjWjoGYfaxahHzITGkvrZkZiO79DNwjwlHw0CVs2k4V4JJVK47iMJA5ympwOyKzbeL/kWPsTpFDUI8IjQAQ==" saltValue="yoxxOTdhAAl5dLGhFue1WA==" spinCount="100000" sheet="1" objects="1" scenarios="1"/>
  <mergeCells count="59"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3:F83"/>
    <mergeCell ref="E84:F84"/>
    <mergeCell ref="E78:F78"/>
    <mergeCell ref="E79:F79"/>
    <mergeCell ref="E80:F80"/>
    <mergeCell ref="E81:F81"/>
    <mergeCell ref="E82:F82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 xr:uid="{00000000-0002-0000-0000-000000000000}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 xr:uid="{00000000-0002-0000-0000-000001000000}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 xr:uid="{00000000-0002-0000-0000-000002000000}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Hoja2!$A$18:$A$23</xm:f>
          </x14:formula1>
          <xm:sqref>E88</xm:sqref>
        </x14:dataValidation>
        <x14:dataValidation type="list" allowBlank="1" showInputMessage="1" showErrorMessage="1" xr:uid="{00000000-0002-0000-0000-000005000000}">
          <x14:formula1>
            <xm:f>Hoja2!$A$27:$A$33</xm:f>
          </x14:formula1>
          <xm:sqref>E93:E98</xm:sqref>
        </x14:dataValidation>
        <x14:dataValidation type="list" allowBlank="1" showInputMessage="1" showErrorMessage="1" promptTitle="Titulación" prompt="Selección nivel titulación" xr:uid="{00000000-0002-0000-0000-000006000000}">
          <x14:formula1>
            <xm:f>Hoja2!$A$10:$A$16</xm:f>
          </x14:formula1>
          <xm:sqref>E37:E39</xm:sqref>
        </x14:dataValidation>
        <x14:dataValidation type="list" allowBlank="1" showInputMessage="1" showErrorMessage="1" promptTitle="Titulación" prompt="Selección nivel titulación" xr:uid="{00000000-0002-0000-0000-000007000000}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3"/>
  <sheetViews>
    <sheetView topLeftCell="A4" workbookViewId="0">
      <selection activeCell="D15" sqref="D15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37</v>
      </c>
      <c r="B11" s="28">
        <v>0</v>
      </c>
    </row>
    <row r="12" spans="1:2" x14ac:dyDescent="0.25">
      <c r="A12" t="s">
        <v>35</v>
      </c>
      <c r="B12" s="28">
        <v>0.46</v>
      </c>
    </row>
    <row r="13" spans="1:2" x14ac:dyDescent="0.25">
      <c r="A13" t="s">
        <v>36</v>
      </c>
      <c r="B13" s="28">
        <v>0.38500000000000001</v>
      </c>
    </row>
    <row r="14" spans="1:2" x14ac:dyDescent="0.25">
      <c r="A14" t="s">
        <v>42</v>
      </c>
      <c r="B14" s="28">
        <v>0.31</v>
      </c>
    </row>
    <row r="15" spans="1:2" x14ac:dyDescent="0.25">
      <c r="B15" s="28"/>
    </row>
    <row r="16" spans="1:2" x14ac:dyDescent="0.25">
      <c r="B16" s="28"/>
    </row>
    <row r="17" spans="1:2" x14ac:dyDescent="0.25">
      <c r="A17" s="45" t="s">
        <v>4</v>
      </c>
      <c r="B17" s="44"/>
    </row>
    <row r="18" spans="1:2" x14ac:dyDescent="0.25">
      <c r="A18" t="s">
        <v>0</v>
      </c>
      <c r="B18" s="28">
        <v>0</v>
      </c>
    </row>
    <row r="19" spans="1:2" x14ac:dyDescent="0.25">
      <c r="A19" t="s">
        <v>10</v>
      </c>
      <c r="B19" s="28">
        <v>0.23499999999999999</v>
      </c>
    </row>
    <row r="20" spans="1:2" x14ac:dyDescent="0.25">
      <c r="A20" t="s">
        <v>11</v>
      </c>
      <c r="B20" s="28">
        <v>0.38500000000000001</v>
      </c>
    </row>
    <row r="21" spans="1:2" x14ac:dyDescent="0.25">
      <c r="A21" t="s">
        <v>5</v>
      </c>
      <c r="B21" s="28">
        <v>0.46</v>
      </c>
    </row>
    <row r="22" spans="1:2" x14ac:dyDescent="0.25">
      <c r="A22" t="s">
        <v>6</v>
      </c>
      <c r="B22" s="28">
        <v>0.31</v>
      </c>
    </row>
    <row r="23" spans="1:2" x14ac:dyDescent="0.25">
      <c r="A23" t="s">
        <v>9</v>
      </c>
      <c r="B23" s="28">
        <v>0.16</v>
      </c>
    </row>
    <row r="26" spans="1:2" x14ac:dyDescent="0.25">
      <c r="A26" s="45" t="s">
        <v>12</v>
      </c>
      <c r="B26" s="44"/>
    </row>
    <row r="27" spans="1:2" x14ac:dyDescent="0.25">
      <c r="A27" t="s">
        <v>0</v>
      </c>
      <c r="B27" s="28">
        <v>0</v>
      </c>
    </row>
    <row r="28" spans="1:2" x14ac:dyDescent="0.25">
      <c r="A28" t="s">
        <v>18</v>
      </c>
      <c r="B28" s="28">
        <v>0.16</v>
      </c>
    </row>
    <row r="29" spans="1:2" x14ac:dyDescent="0.25">
      <c r="A29" t="s">
        <v>17</v>
      </c>
      <c r="B29" s="28">
        <v>0.22</v>
      </c>
    </row>
    <row r="30" spans="1:2" x14ac:dyDescent="0.25">
      <c r="A30" t="s">
        <v>16</v>
      </c>
      <c r="B30" s="28">
        <v>0.28000000000000003</v>
      </c>
    </row>
    <row r="31" spans="1:2" x14ac:dyDescent="0.25">
      <c r="A31" t="s">
        <v>15</v>
      </c>
      <c r="B31" s="28">
        <v>0.34</v>
      </c>
    </row>
    <row r="32" spans="1:2" x14ac:dyDescent="0.25">
      <c r="A32" t="s">
        <v>14</v>
      </c>
      <c r="B32" s="28">
        <v>0.4</v>
      </c>
    </row>
    <row r="33" spans="1:2" x14ac:dyDescent="0.25">
      <c r="A33" t="s">
        <v>13</v>
      </c>
      <c r="B33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Dani Buyolo Martínez</cp:lastModifiedBy>
  <cp:lastPrinted>2022-05-09T14:41:49Z</cp:lastPrinted>
  <dcterms:created xsi:type="dcterms:W3CDTF">2022-05-05T11:54:51Z</dcterms:created>
  <dcterms:modified xsi:type="dcterms:W3CDTF">2025-05-09T11:52:36Z</dcterms:modified>
</cp:coreProperties>
</file>