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aytoelche-my.sharepoint.com/personal/dbuyolo_elche_es/Documents/Escritorio/MARI CARMEN/"/>
    </mc:Choice>
  </mc:AlternateContent>
  <xr:revisionPtr revIDLastSave="89" documentId="13_ncr:1_{90EBD95C-3D9C-44B6-91E3-53BC02B8E7DB}" xr6:coauthVersionLast="47" xr6:coauthVersionMax="47" xr10:uidLastSave="{26992D10-CA71-447C-A967-533AA4AB6AD9}"/>
  <workbookProtection workbookAlgorithmName="SHA-512" workbookHashValue="MkyqUdhlLfZyLXDMFdFgIISangrGU1A6fD9JuSFNr72J/FzpPhX1FFga/mSg5C43GDk48mPGZcR7ekflLXh7wQ==" workbookSaltValue="FKy13bCrxvfInIoJSN8Pmg==" workbookSpinCount="100000" lockStructure="1"/>
  <bookViews>
    <workbookView xWindow="-120" yWindow="-120" windowWidth="29040" windowHeight="15720" xr2:uid="{00000000-000D-0000-FFFF-FFFF00000000}"/>
  </bookViews>
  <sheets>
    <sheet name="AUTOBAREMACIÓN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8" i="1" l="1"/>
  <c r="H75" i="1"/>
  <c r="H76" i="1"/>
  <c r="H77" i="1"/>
  <c r="H79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H68" i="1"/>
  <c r="G64" i="1" s="1"/>
  <c r="H74" i="1"/>
  <c r="G48" i="1" l="1"/>
  <c r="H48" i="1" s="1"/>
  <c r="G69" i="1"/>
  <c r="H69" i="1" s="1"/>
  <c r="H64" i="1"/>
  <c r="G32" i="1"/>
  <c r="H32" i="1" s="1"/>
  <c r="G29" i="1" l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6" i="1" l="1"/>
  <c r="H16" i="1" s="1"/>
  <c r="G13" i="1" s="1"/>
  <c r="H13" i="1" s="1"/>
  <c r="H11" i="1" s="1"/>
</calcChain>
</file>

<file path=xl/sharedStrings.xml><?xml version="1.0" encoding="utf-8"?>
<sst xmlns="http://schemas.openxmlformats.org/spreadsheetml/2006/main" count="69" uniqueCount="39">
  <si>
    <t>Denominación puesto</t>
  </si>
  <si>
    <t>Nombre y apellidos</t>
  </si>
  <si>
    <t>Número de meses completos:</t>
  </si>
  <si>
    <t>Nº. Documento</t>
  </si>
  <si>
    <t>Puesto</t>
  </si>
  <si>
    <t>Fecha de alta</t>
  </si>
  <si>
    <t>Fecha de baja</t>
  </si>
  <si>
    <t>Meses</t>
  </si>
  <si>
    <t>Días</t>
  </si>
  <si>
    <t xml:space="preserve"> ---</t>
  </si>
  <si>
    <t>Nivel</t>
  </si>
  <si>
    <t>Idioma comunitario</t>
  </si>
  <si>
    <t xml:space="preserve">PUNTUACIÓN TOTAL AUTOBAREMACIÓN: </t>
  </si>
  <si>
    <t>Grado consolidado</t>
  </si>
  <si>
    <t>Valenciano</t>
  </si>
  <si>
    <t>Nivel B2</t>
  </si>
  <si>
    <t>Idiomas comunitarios</t>
  </si>
  <si>
    <t>NIVEL.C2</t>
  </si>
  <si>
    <t>NIVEL.C1</t>
  </si>
  <si>
    <t>NIVEL.B2</t>
  </si>
  <si>
    <t>Titulación académica</t>
  </si>
  <si>
    <t>a) Grado consolidado inferior al puesto solicitado</t>
  </si>
  <si>
    <t>b) Grado consolidado igual o superior al puesto solicitado</t>
  </si>
  <si>
    <t>Grado Superior C2</t>
  </si>
  <si>
    <t>Grado Medio C1</t>
  </si>
  <si>
    <t>BAREMO DE MÉRITOS DE LA FASE DE CONCURSO</t>
  </si>
  <si>
    <t>DNI (SIN LETRA)</t>
  </si>
  <si>
    <t>BOLSA MAESTRO EDUCACION PRIMARIA</t>
  </si>
  <si>
    <t>Por cada mes de servicios prestados en Ayuntamientos en la misma categoría a que se opta.. Por cada mes completo: 0,40 puntos</t>
  </si>
  <si>
    <t>Título de estudios oficiales de doctorado relacionado con Educación Infantil, reconocido como nivel MECES 4</t>
  </si>
  <si>
    <t>Título de licenciatura o máster relacionado con Educación Infantil, reconocido como nivel MECES 3</t>
  </si>
  <si>
    <t>---</t>
  </si>
  <si>
    <t>CONOCIMIENTOS DE VALENCIANO. Máximo: 1 puntos.</t>
  </si>
  <si>
    <t xml:space="preserve">La valoración del conocimiento del valenciano se efectuará puntuando exclusivamente el nivel más alto obtenido.
Este apartado se justificará con el certificado expedido u homologado por la Junta Qualificadora de Coneixements del Valencià (JQCV). :
Nivel C2: 1 punto | Nivel C1: 0,50 puntos | Nivel B2: 0,25 puntos. </t>
  </si>
  <si>
    <t>CONOCIMIENTOS DE IDIOMAS COMUNITARIOS Máximo: 1 puntos.</t>
  </si>
  <si>
    <t xml:space="preserve">En caso de estar en posesión de dos o más niveles solo se puntuará uno, que será el de mayor rango.
El conocimiento de idiomas comunitarios se acreditará aportando los títulos, diplomas y certificados expedidos por escuelas oficiales de idiomas, o sus equivalentes, así como los expedidos por universidades españolas y extranjeras, de conformidad con el marco común europeo de referencia para las lenguas. 
La valoración del conocimiento de idiomas comunitarios se efectuará puntuando exclusivamente el nivel más alto obtenido. :
Nivel C2: 1 punto | Nivel C1: 0,50 puntos | Nivel B2: 0,25 puntos. </t>
  </si>
  <si>
    <t>EXPERIENCIA PROFESIONAL. Máximo: 8 puntos.</t>
  </si>
  <si>
    <t>Por cada mes de servicios prestados en la administración autonómica  en la misma categoría a que se opta. Por cada mes completo: 0,20 puntos</t>
  </si>
  <si>
    <t>Por cada mes de servicios prestados en centros privados o concertados en la misma categoría a que se opta. Por cada mes completo: 0,10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</si>
</sst>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00"/>
    <numFmt numFmtId="165" formatCode="0.000"/>
    <numFmt numFmtId="166" formatCode="0.00;\-0.00;;@"/>
    <numFmt numFmtId="167" formatCode="0;\-0;;@"/>
    <numFmt numFmtId="168" formatCode="_-* #,##0_-;\-* #,##0_-;_-* &quot;-&quot;??_-;_-@_-"/>
    <numFmt numFmtId="169" formatCode="0.000;\-0.000;;@"/>
    <numFmt numFmtId="170" formatCode="0.0000"/>
    <numFmt numFmtId="171" formatCode="0.0000;\-0.0000;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8.5"/>
      <color theme="1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4" xfId="0" applyFont="1" applyBorder="1"/>
    <xf numFmtId="0" fontId="7" fillId="0" borderId="0" xfId="0" applyFont="1"/>
    <xf numFmtId="164" fontId="8" fillId="0" borderId="5" xfId="2" applyNumberFormat="1" applyFont="1" applyFill="1" applyBorder="1" applyProtection="1"/>
    <xf numFmtId="0" fontId="9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5" borderId="9" xfId="0" applyFont="1" applyFill="1" applyBorder="1"/>
    <xf numFmtId="0" fontId="0" fillId="5" borderId="10" xfId="0" applyFill="1" applyBorder="1"/>
    <xf numFmtId="165" fontId="10" fillId="5" borderId="10" xfId="0" applyNumberFormat="1" applyFont="1" applyFill="1" applyBorder="1"/>
    <xf numFmtId="0" fontId="0" fillId="0" borderId="12" xfId="0" applyBorder="1"/>
    <xf numFmtId="0" fontId="0" fillId="0" borderId="13" xfId="0" applyBorder="1"/>
    <xf numFmtId="166" fontId="14" fillId="0" borderId="5" xfId="0" applyNumberFormat="1" applyFont="1" applyBorder="1"/>
    <xf numFmtId="0" fontId="15" fillId="0" borderId="0" xfId="0" applyFont="1" applyAlignment="1">
      <alignment wrapText="1"/>
    </xf>
    <xf numFmtId="167" fontId="14" fillId="0" borderId="5" xfId="0" applyNumberFormat="1" applyFont="1" applyBorder="1"/>
    <xf numFmtId="168" fontId="0" fillId="5" borderId="0" xfId="1" applyNumberFormat="1" applyFont="1" applyFill="1" applyBorder="1" applyProtection="1"/>
    <xf numFmtId="0" fontId="15" fillId="0" borderId="4" xfId="0" applyFont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5" borderId="0" xfId="0" applyFont="1" applyFill="1" applyAlignment="1" applyProtection="1">
      <alignment horizontal="center"/>
      <protection locked="0"/>
    </xf>
    <xf numFmtId="14" fontId="16" fillId="4" borderId="0" xfId="0" applyNumberFormat="1" applyFont="1" applyFill="1" applyProtection="1">
      <protection locked="0"/>
    </xf>
    <xf numFmtId="0" fontId="16" fillId="4" borderId="0" xfId="0" applyFont="1" applyFill="1"/>
    <xf numFmtId="168" fontId="0" fillId="4" borderId="0" xfId="1" applyNumberFormat="1" applyFont="1" applyFill="1" applyBorder="1" applyProtection="1"/>
    <xf numFmtId="0" fontId="4" fillId="5" borderId="9" xfId="0" applyFont="1" applyFill="1" applyBorder="1"/>
    <xf numFmtId="0" fontId="6" fillId="5" borderId="10" xfId="0" applyFont="1" applyFill="1" applyBorder="1"/>
    <xf numFmtId="165" fontId="18" fillId="5" borderId="10" xfId="0" applyNumberFormat="1" applyFont="1" applyFill="1" applyBorder="1"/>
    <xf numFmtId="0" fontId="0" fillId="4" borderId="4" xfId="0" applyFill="1" applyBorder="1" applyProtection="1">
      <protection locked="0"/>
    </xf>
    <xf numFmtId="0" fontId="0" fillId="4" borderId="0" xfId="0" applyFill="1" applyProtection="1">
      <protection locked="0"/>
    </xf>
    <xf numFmtId="0" fontId="15" fillId="0" borderId="0" xfId="0" applyFont="1"/>
    <xf numFmtId="169" fontId="0" fillId="0" borderId="5" xfId="0" applyNumberFormat="1" applyBorder="1"/>
    <xf numFmtId="0" fontId="0" fillId="0" borderId="16" xfId="0" applyBorder="1"/>
    <xf numFmtId="0" fontId="0" fillId="0" borderId="15" xfId="0" applyBorder="1"/>
    <xf numFmtId="0" fontId="0" fillId="4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170" fontId="11" fillId="5" borderId="11" xfId="2" applyNumberFormat="1" applyFont="1" applyFill="1" applyBorder="1" applyProtection="1"/>
    <xf numFmtId="0" fontId="4" fillId="6" borderId="0" xfId="0" applyFont="1" applyFill="1"/>
    <xf numFmtId="0" fontId="0" fillId="6" borderId="0" xfId="0" applyFill="1"/>
    <xf numFmtId="2" fontId="0" fillId="0" borderId="0" xfId="0" applyNumberFormat="1"/>
    <xf numFmtId="0" fontId="19" fillId="0" borderId="0" xfId="0" applyFont="1" applyAlignment="1">
      <alignment horizontal="justify" vertical="center"/>
    </xf>
    <xf numFmtId="0" fontId="20" fillId="6" borderId="0" xfId="0" applyFont="1" applyFill="1"/>
    <xf numFmtId="2" fontId="0" fillId="6" borderId="0" xfId="0" applyNumberFormat="1" applyFill="1"/>
    <xf numFmtId="165" fontId="0" fillId="0" borderId="0" xfId="0" applyNumberFormat="1"/>
    <xf numFmtId="170" fontId="19" fillId="0" borderId="0" xfId="0" applyNumberFormat="1" applyFont="1" applyAlignment="1">
      <alignment horizontal="right"/>
    </xf>
    <xf numFmtId="170" fontId="0" fillId="0" borderId="0" xfId="0" applyNumberFormat="1"/>
    <xf numFmtId="171" fontId="14" fillId="0" borderId="5" xfId="0" applyNumberFormat="1" applyFont="1" applyBorder="1"/>
    <xf numFmtId="170" fontId="11" fillId="5" borderId="11" xfId="0" applyNumberFormat="1" applyFont="1" applyFill="1" applyBorder="1"/>
    <xf numFmtId="170" fontId="6" fillId="5" borderId="11" xfId="0" applyNumberFormat="1" applyFont="1" applyFill="1" applyBorder="1"/>
    <xf numFmtId="171" fontId="0" fillId="0" borderId="14" xfId="0" applyNumberFormat="1" applyBorder="1"/>
    <xf numFmtId="171" fontId="0" fillId="0" borderId="5" xfId="0" applyNumberFormat="1" applyBorder="1"/>
    <xf numFmtId="0" fontId="12" fillId="5" borderId="10" xfId="0" applyFont="1" applyFill="1" applyBorder="1"/>
    <xf numFmtId="166" fontId="13" fillId="5" borderId="10" xfId="0" applyNumberFormat="1" applyFont="1" applyFill="1" applyBorder="1"/>
    <xf numFmtId="0" fontId="14" fillId="0" borderId="2" xfId="0" applyFont="1" applyBorder="1"/>
    <xf numFmtId="171" fontId="14" fillId="0" borderId="3" xfId="0" applyNumberFormat="1" applyFont="1" applyBorder="1"/>
    <xf numFmtId="0" fontId="0" fillId="0" borderId="4" xfId="0" applyFill="1" applyBorder="1"/>
    <xf numFmtId="0" fontId="0" fillId="0" borderId="0" xfId="0" applyFill="1"/>
    <xf numFmtId="0" fontId="0" fillId="0" borderId="13" xfId="0" applyFill="1" applyBorder="1"/>
    <xf numFmtId="167" fontId="14" fillId="0" borderId="5" xfId="0" applyNumberFormat="1" applyFont="1" applyFill="1" applyBorder="1"/>
    <xf numFmtId="0" fontId="17" fillId="0" borderId="0" xfId="3" applyFont="1" applyFill="1" applyBorder="1" applyAlignment="1" applyProtection="1">
      <alignment vertical="top" wrapText="1"/>
      <protection locked="0"/>
    </xf>
    <xf numFmtId="0" fontId="0" fillId="0" borderId="0" xfId="0" applyFill="1" applyBorder="1"/>
    <xf numFmtId="171" fontId="0" fillId="0" borderId="5" xfId="0" applyNumberFormat="1" applyFill="1" applyBorder="1"/>
    <xf numFmtId="0" fontId="0" fillId="0" borderId="0" xfId="0" applyBorder="1"/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quotePrefix="1"/>
    <xf numFmtId="169" fontId="5" fillId="5" borderId="0" xfId="0" applyNumberFormat="1" applyFont="1" applyFill="1" applyBorder="1"/>
    <xf numFmtId="166" fontId="0" fillId="0" borderId="5" xfId="0" applyNumberFormat="1" applyBorder="1"/>
    <xf numFmtId="166" fontId="0" fillId="0" borderId="8" xfId="0" applyNumberFormat="1" applyBorder="1"/>
    <xf numFmtId="166" fontId="0" fillId="0" borderId="21" xfId="0" applyNumberFormat="1" applyBorder="1"/>
    <xf numFmtId="0" fontId="6" fillId="4" borderId="0" xfId="0" applyFont="1" applyFill="1" applyAlignment="1" applyProtection="1">
      <alignment horizontal="center"/>
      <protection locked="0"/>
    </xf>
    <xf numFmtId="0" fontId="16" fillId="0" borderId="0" xfId="0" applyFont="1" applyAlignment="1">
      <alignment horizontal="right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0" fillId="4" borderId="0" xfId="0" applyFill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</cellXfs>
  <cellStyles count="4">
    <cellStyle name="Bueno" xfId="2" builtinId="26"/>
    <cellStyle name="Incorrecto" xfId="3" builtinId="27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886810</xdr:colOff>
      <xdr:row>2</xdr:row>
      <xdr:rowOff>151086</xdr:rowOff>
    </xdr:from>
    <xdr:ext cx="7257065" cy="78236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8385" y="503511"/>
          <a:ext cx="7257065" cy="7823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104775</xdr:colOff>
      <xdr:row>0</xdr:row>
      <xdr:rowOff>0</xdr:rowOff>
    </xdr:from>
    <xdr:to>
      <xdr:col>2</xdr:col>
      <xdr:colOff>495806</xdr:colOff>
      <xdr:row>2</xdr:row>
      <xdr:rowOff>1031487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438781" cy="138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9"/>
  <sheetViews>
    <sheetView showGridLines="0" tabSelected="1" zoomScaleNormal="100" workbookViewId="0">
      <selection activeCell="J47" sqref="J47"/>
    </sheetView>
  </sheetViews>
  <sheetFormatPr baseColWidth="10" defaultRowHeight="15" x14ac:dyDescent="0.25"/>
  <cols>
    <col min="1" max="1" width="1.85546875" customWidth="1"/>
    <col min="2" max="2" width="15.7109375" customWidth="1"/>
    <col min="3" max="3" width="56.42578125" customWidth="1"/>
    <col min="4" max="4" width="12.28515625" customWidth="1"/>
    <col min="5" max="5" width="13.85546875" customWidth="1"/>
    <col min="6" max="6" width="13.7109375" customWidth="1"/>
    <col min="7" max="7" width="8.5703125" customWidth="1"/>
    <col min="8" max="8" width="10.5703125" bestFit="1" customWidth="1"/>
  </cols>
  <sheetData>
    <row r="1" spans="2:8" ht="15" customHeight="1" x14ac:dyDescent="0.25">
      <c r="B1" s="1"/>
      <c r="C1" s="2"/>
      <c r="D1" s="2"/>
      <c r="E1" s="2"/>
      <c r="F1" s="2"/>
      <c r="G1" s="2"/>
      <c r="H1" s="3"/>
    </row>
    <row r="2" spans="2:8" ht="12.75" customHeight="1" x14ac:dyDescent="0.25">
      <c r="B2" s="4"/>
      <c r="H2" s="5"/>
    </row>
    <row r="3" spans="2:8" ht="84.75" customHeight="1" x14ac:dyDescent="0.25">
      <c r="B3" s="4"/>
      <c r="H3" s="5"/>
    </row>
    <row r="4" spans="2:8" ht="21" customHeight="1" x14ac:dyDescent="0.35">
      <c r="B4" s="6" t="s">
        <v>25</v>
      </c>
      <c r="C4" s="7"/>
      <c r="D4" s="7"/>
      <c r="E4" s="7"/>
      <c r="F4" s="7"/>
      <c r="G4" s="7"/>
      <c r="H4" s="8"/>
    </row>
    <row r="5" spans="2:8" ht="15" customHeight="1" x14ac:dyDescent="0.25">
      <c r="B5" s="4"/>
      <c r="H5" s="5"/>
    </row>
    <row r="6" spans="2:8" ht="18.75" x14ac:dyDescent="0.3">
      <c r="B6" s="9" t="s">
        <v>0</v>
      </c>
      <c r="C6" s="74" t="s">
        <v>27</v>
      </c>
      <c r="D6" s="74"/>
      <c r="E6" s="74"/>
      <c r="F6" s="74"/>
      <c r="H6" s="5"/>
    </row>
    <row r="7" spans="2:8" ht="18.75" x14ac:dyDescent="0.3">
      <c r="B7" s="9" t="s">
        <v>1</v>
      </c>
      <c r="C7" s="74"/>
      <c r="D7" s="74"/>
      <c r="E7" s="74"/>
      <c r="F7" s="74"/>
      <c r="H7" s="5"/>
    </row>
    <row r="8" spans="2:8" ht="18.75" x14ac:dyDescent="0.3">
      <c r="B8" s="9" t="s">
        <v>26</v>
      </c>
      <c r="C8" s="74"/>
      <c r="D8" s="74"/>
      <c r="E8" s="74"/>
      <c r="F8" s="74"/>
      <c r="H8" s="5"/>
    </row>
    <row r="9" spans="2:8" ht="15.75" thickBot="1" x14ac:dyDescent="0.3">
      <c r="B9" s="10"/>
      <c r="C9" s="11"/>
      <c r="D9" s="11"/>
      <c r="E9" s="11"/>
      <c r="F9" s="11"/>
      <c r="G9" s="11"/>
      <c r="H9" s="12"/>
    </row>
    <row r="10" spans="2:8" ht="15.75" thickBot="1" x14ac:dyDescent="0.3"/>
    <row r="11" spans="2:8" ht="19.5" thickBot="1" x14ac:dyDescent="0.35">
      <c r="B11" s="13" t="s">
        <v>12</v>
      </c>
      <c r="C11" s="14"/>
      <c r="D11" s="14"/>
      <c r="E11" s="14"/>
      <c r="F11" s="14"/>
      <c r="G11" s="15"/>
      <c r="H11" s="40">
        <f>SUM(H13,H64,H69)</f>
        <v>0</v>
      </c>
    </row>
    <row r="12" spans="2:8" ht="15.75" thickBot="1" x14ac:dyDescent="0.3"/>
    <row r="13" spans="2:8" ht="19.5" thickBot="1" x14ac:dyDescent="0.35">
      <c r="B13" s="29" t="s">
        <v>36</v>
      </c>
      <c r="C13" s="55"/>
      <c r="D13" s="55"/>
      <c r="E13" s="55"/>
      <c r="F13" s="55"/>
      <c r="G13" s="56">
        <f>H16+H32+H48</f>
        <v>0</v>
      </c>
      <c r="H13" s="51">
        <f>IF(G13&lt;8,G13,8)</f>
        <v>0</v>
      </c>
    </row>
    <row r="14" spans="2:8" x14ac:dyDescent="0.25">
      <c r="B14" s="1"/>
      <c r="C14" s="2"/>
      <c r="D14" s="2"/>
      <c r="E14" s="2"/>
      <c r="F14" s="2"/>
      <c r="G14" s="57"/>
      <c r="H14" s="58"/>
    </row>
    <row r="15" spans="2:8" ht="51" customHeight="1" x14ac:dyDescent="0.25">
      <c r="B15" s="4"/>
      <c r="C15" s="67" t="s">
        <v>28</v>
      </c>
      <c r="H15" s="20"/>
    </row>
    <row r="16" spans="2:8" x14ac:dyDescent="0.25">
      <c r="B16" s="4"/>
      <c r="D16" s="75" t="s">
        <v>2</v>
      </c>
      <c r="E16" s="75"/>
      <c r="F16" s="75"/>
      <c r="G16" s="21">
        <f>INT(SUM(F18:F29)+SUM(G18:G29)/30)</f>
        <v>0</v>
      </c>
      <c r="H16" s="50">
        <f>G16*0.4</f>
        <v>0</v>
      </c>
    </row>
    <row r="17" spans="2:8" x14ac:dyDescent="0.25">
      <c r="B17" s="22" t="s">
        <v>3</v>
      </c>
      <c r="C17" s="23" t="s">
        <v>4</v>
      </c>
      <c r="D17" s="24" t="s">
        <v>5</v>
      </c>
      <c r="E17" s="23" t="s">
        <v>6</v>
      </c>
      <c r="F17" s="23" t="s">
        <v>7</v>
      </c>
      <c r="G17" s="25" t="s">
        <v>8</v>
      </c>
      <c r="H17" s="18"/>
    </row>
    <row r="18" spans="2:8" x14ac:dyDescent="0.25">
      <c r="B18" s="32"/>
      <c r="C18" s="33"/>
      <c r="D18" s="26"/>
      <c r="E18" s="26"/>
      <c r="F18" s="27" t="str">
        <f>IF(ISBLANK(D18)," ",IF(ISBLANK(E18)," ",DATEDIF(D18,E18+1,"M")))</f>
        <v xml:space="preserve"> </v>
      </c>
      <c r="G18" s="28" t="str">
        <f>IF(ISBLANK(D18)," ",IF(ISBLANK(E18)," ",DATEDIF(D18,E18+1,"MD")))</f>
        <v xml:space="preserve"> </v>
      </c>
      <c r="H18" s="18"/>
    </row>
    <row r="19" spans="2:8" x14ac:dyDescent="0.25">
      <c r="B19" s="32"/>
      <c r="C19" s="33"/>
      <c r="D19" s="26"/>
      <c r="E19" s="26"/>
      <c r="F19" s="27" t="str">
        <f t="shared" ref="F19:F29" si="0">IF(ISBLANK(D19)," ",IF(ISBLANK(E19)," ",DATEDIF(D19,E19+1,"M")))</f>
        <v xml:space="preserve"> </v>
      </c>
      <c r="G19" s="28" t="str">
        <f t="shared" ref="G19:G29" si="1">IF(ISBLANK(D19)," ",IF(ISBLANK(E19)," ",DATEDIF(D19,E19+1,"MD")))</f>
        <v xml:space="preserve"> </v>
      </c>
      <c r="H19" s="18"/>
    </row>
    <row r="20" spans="2:8" x14ac:dyDescent="0.25">
      <c r="B20" s="32"/>
      <c r="C20" s="33"/>
      <c r="D20" s="26"/>
      <c r="E20" s="26"/>
      <c r="F20" s="27" t="str">
        <f t="shared" si="0"/>
        <v xml:space="preserve"> </v>
      </c>
      <c r="G20" s="28" t="str">
        <f t="shared" si="1"/>
        <v xml:space="preserve"> </v>
      </c>
      <c r="H20" s="18"/>
    </row>
    <row r="21" spans="2:8" x14ac:dyDescent="0.25">
      <c r="B21" s="32"/>
      <c r="C21" s="33"/>
      <c r="D21" s="26"/>
      <c r="E21" s="26"/>
      <c r="F21" s="27" t="str">
        <f t="shared" si="0"/>
        <v xml:space="preserve"> </v>
      </c>
      <c r="G21" s="28" t="str">
        <f t="shared" si="1"/>
        <v xml:space="preserve"> </v>
      </c>
      <c r="H21" s="18"/>
    </row>
    <row r="22" spans="2:8" x14ac:dyDescent="0.25">
      <c r="B22" s="32"/>
      <c r="C22" s="33"/>
      <c r="D22" s="26"/>
      <c r="E22" s="26"/>
      <c r="F22" s="27" t="str">
        <f t="shared" si="0"/>
        <v xml:space="preserve"> </v>
      </c>
      <c r="G22" s="28" t="str">
        <f t="shared" si="1"/>
        <v xml:space="preserve"> </v>
      </c>
      <c r="H22" s="18"/>
    </row>
    <row r="23" spans="2:8" x14ac:dyDescent="0.25">
      <c r="B23" s="32"/>
      <c r="C23" s="33"/>
      <c r="D23" s="26"/>
      <c r="E23" s="26"/>
      <c r="F23" s="27" t="str">
        <f t="shared" si="0"/>
        <v xml:space="preserve"> </v>
      </c>
      <c r="G23" s="28" t="str">
        <f t="shared" si="1"/>
        <v xml:space="preserve"> </v>
      </c>
      <c r="H23" s="18"/>
    </row>
    <row r="24" spans="2:8" x14ac:dyDescent="0.25">
      <c r="B24" s="32"/>
      <c r="C24" s="33"/>
      <c r="D24" s="26"/>
      <c r="E24" s="26"/>
      <c r="F24" s="27" t="str">
        <f t="shared" si="0"/>
        <v xml:space="preserve"> </v>
      </c>
      <c r="G24" s="28" t="str">
        <f t="shared" si="1"/>
        <v xml:space="preserve"> </v>
      </c>
      <c r="H24" s="18"/>
    </row>
    <row r="25" spans="2:8" x14ac:dyDescent="0.25">
      <c r="B25" s="32"/>
      <c r="C25" s="33"/>
      <c r="D25" s="26"/>
      <c r="E25" s="26"/>
      <c r="F25" s="27" t="str">
        <f t="shared" si="0"/>
        <v xml:space="preserve"> </v>
      </c>
      <c r="G25" s="28" t="str">
        <f t="shared" si="1"/>
        <v xml:space="preserve"> </v>
      </c>
      <c r="H25" s="18"/>
    </row>
    <row r="26" spans="2:8" x14ac:dyDescent="0.25">
      <c r="B26" s="32"/>
      <c r="C26" s="33"/>
      <c r="D26" s="26"/>
      <c r="E26" s="26"/>
      <c r="F26" s="27" t="str">
        <f t="shared" si="0"/>
        <v xml:space="preserve"> </v>
      </c>
      <c r="G26" s="28" t="str">
        <f t="shared" si="1"/>
        <v xml:space="preserve"> </v>
      </c>
      <c r="H26" s="18"/>
    </row>
    <row r="27" spans="2:8" x14ac:dyDescent="0.25">
      <c r="B27" s="32"/>
      <c r="C27" s="33"/>
      <c r="D27" s="26"/>
      <c r="E27" s="26"/>
      <c r="F27" s="27" t="str">
        <f t="shared" si="0"/>
        <v xml:space="preserve"> </v>
      </c>
      <c r="G27" s="28" t="str">
        <f t="shared" si="1"/>
        <v xml:space="preserve"> </v>
      </c>
      <c r="H27" s="18"/>
    </row>
    <row r="28" spans="2:8" x14ac:dyDescent="0.25">
      <c r="B28" s="32"/>
      <c r="C28" s="33"/>
      <c r="D28" s="26"/>
      <c r="E28" s="26"/>
      <c r="F28" s="27" t="str">
        <f t="shared" si="0"/>
        <v xml:space="preserve"> </v>
      </c>
      <c r="G28" s="28" t="str">
        <f t="shared" si="1"/>
        <v xml:space="preserve"> </v>
      </c>
      <c r="H28" s="18"/>
    </row>
    <row r="29" spans="2:8" x14ac:dyDescent="0.25">
      <c r="B29" s="32"/>
      <c r="C29" s="33"/>
      <c r="D29" s="26"/>
      <c r="E29" s="26"/>
      <c r="F29" s="27" t="str">
        <f t="shared" si="0"/>
        <v xml:space="preserve"> </v>
      </c>
      <c r="G29" s="28" t="str">
        <f t="shared" si="1"/>
        <v xml:space="preserve"> </v>
      </c>
      <c r="H29" s="18"/>
    </row>
    <row r="30" spans="2:8" x14ac:dyDescent="0.25">
      <c r="B30" s="59"/>
      <c r="C30" s="60"/>
      <c r="D30" s="61"/>
      <c r="E30" s="61"/>
      <c r="F30" s="61"/>
      <c r="G30" s="61"/>
      <c r="H30" s="62"/>
    </row>
    <row r="31" spans="2:8" ht="51" customHeight="1" x14ac:dyDescent="0.25">
      <c r="B31" s="4"/>
      <c r="C31" s="67" t="s">
        <v>37</v>
      </c>
      <c r="H31" s="20"/>
    </row>
    <row r="32" spans="2:8" x14ac:dyDescent="0.25">
      <c r="B32" s="4"/>
      <c r="D32" s="75" t="s">
        <v>2</v>
      </c>
      <c r="E32" s="75"/>
      <c r="F32" s="75"/>
      <c r="G32" s="21">
        <f>INT(SUM(F34:F45)+SUM(G34:G45)/30)</f>
        <v>0</v>
      </c>
      <c r="H32" s="50">
        <f>G32*0.2</f>
        <v>0</v>
      </c>
    </row>
    <row r="33" spans="2:8" x14ac:dyDescent="0.25">
      <c r="B33" s="22" t="s">
        <v>3</v>
      </c>
      <c r="C33" s="23" t="s">
        <v>4</v>
      </c>
      <c r="D33" s="24" t="s">
        <v>5</v>
      </c>
      <c r="E33" s="23" t="s">
        <v>6</v>
      </c>
      <c r="F33" s="23" t="s">
        <v>7</v>
      </c>
      <c r="G33" s="25" t="s">
        <v>8</v>
      </c>
      <c r="H33" s="18"/>
    </row>
    <row r="34" spans="2:8" x14ac:dyDescent="0.25">
      <c r="B34" s="32"/>
      <c r="C34" s="33"/>
      <c r="D34" s="26"/>
      <c r="E34" s="26"/>
      <c r="F34" s="27" t="str">
        <f>IF(ISBLANK(D34)," ",IF(ISBLANK(E34)," ",DATEDIF(D34,E34+1,"M")))</f>
        <v xml:space="preserve"> </v>
      </c>
      <c r="G34" s="28" t="str">
        <f>IF(ISBLANK(D34)," ",IF(ISBLANK(E34)," ",DATEDIF(D34,E34+1,"MD")))</f>
        <v xml:space="preserve"> </v>
      </c>
      <c r="H34" s="18"/>
    </row>
    <row r="35" spans="2:8" x14ac:dyDescent="0.25">
      <c r="B35" s="32"/>
      <c r="C35" s="33"/>
      <c r="D35" s="26"/>
      <c r="E35" s="26"/>
      <c r="F35" s="27" t="str">
        <f t="shared" ref="F35:F45" si="2">IF(ISBLANK(D35)," ",IF(ISBLANK(E35)," ",DATEDIF(D35,E35+1,"M")))</f>
        <v xml:space="preserve"> </v>
      </c>
      <c r="G35" s="28" t="str">
        <f t="shared" ref="G35:G45" si="3">IF(ISBLANK(D35)," ",IF(ISBLANK(E35)," ",DATEDIF(D35,E35+1,"MD")))</f>
        <v xml:space="preserve"> </v>
      </c>
      <c r="H35" s="18"/>
    </row>
    <row r="36" spans="2:8" x14ac:dyDescent="0.25">
      <c r="B36" s="32"/>
      <c r="C36" s="33"/>
      <c r="D36" s="26"/>
      <c r="E36" s="26"/>
      <c r="F36" s="27" t="str">
        <f t="shared" si="2"/>
        <v xml:space="preserve"> </v>
      </c>
      <c r="G36" s="28" t="str">
        <f t="shared" si="3"/>
        <v xml:space="preserve"> </v>
      </c>
      <c r="H36" s="18"/>
    </row>
    <row r="37" spans="2:8" x14ac:dyDescent="0.25">
      <c r="B37" s="32"/>
      <c r="C37" s="33"/>
      <c r="D37" s="26"/>
      <c r="E37" s="26"/>
      <c r="F37" s="27" t="str">
        <f t="shared" si="2"/>
        <v xml:space="preserve"> </v>
      </c>
      <c r="G37" s="28" t="str">
        <f t="shared" si="3"/>
        <v xml:space="preserve"> </v>
      </c>
      <c r="H37" s="18"/>
    </row>
    <row r="38" spans="2:8" x14ac:dyDescent="0.25">
      <c r="B38" s="32"/>
      <c r="C38" s="33"/>
      <c r="D38" s="26"/>
      <c r="E38" s="26"/>
      <c r="F38" s="27" t="str">
        <f t="shared" si="2"/>
        <v xml:space="preserve"> </v>
      </c>
      <c r="G38" s="28" t="str">
        <f t="shared" si="3"/>
        <v xml:space="preserve"> </v>
      </c>
      <c r="H38" s="18"/>
    </row>
    <row r="39" spans="2:8" x14ac:dyDescent="0.25">
      <c r="B39" s="32"/>
      <c r="C39" s="33"/>
      <c r="D39" s="26"/>
      <c r="E39" s="26"/>
      <c r="F39" s="27" t="str">
        <f t="shared" si="2"/>
        <v xml:space="preserve"> </v>
      </c>
      <c r="G39" s="28" t="str">
        <f t="shared" si="3"/>
        <v xml:space="preserve"> </v>
      </c>
      <c r="H39" s="18"/>
    </row>
    <row r="40" spans="2:8" x14ac:dyDescent="0.25">
      <c r="B40" s="32"/>
      <c r="C40" s="33"/>
      <c r="D40" s="26"/>
      <c r="E40" s="26"/>
      <c r="F40" s="27" t="str">
        <f t="shared" si="2"/>
        <v xml:space="preserve"> </v>
      </c>
      <c r="G40" s="28" t="str">
        <f t="shared" si="3"/>
        <v xml:space="preserve"> </v>
      </c>
      <c r="H40" s="18"/>
    </row>
    <row r="41" spans="2:8" x14ac:dyDescent="0.25">
      <c r="B41" s="32"/>
      <c r="C41" s="33"/>
      <c r="D41" s="26"/>
      <c r="E41" s="26"/>
      <c r="F41" s="27" t="str">
        <f t="shared" si="2"/>
        <v xml:space="preserve"> </v>
      </c>
      <c r="G41" s="28" t="str">
        <f t="shared" si="3"/>
        <v xml:space="preserve"> </v>
      </c>
      <c r="H41" s="18"/>
    </row>
    <row r="42" spans="2:8" x14ac:dyDescent="0.25">
      <c r="B42" s="32"/>
      <c r="C42" s="33"/>
      <c r="D42" s="26"/>
      <c r="E42" s="26"/>
      <c r="F42" s="27" t="str">
        <f t="shared" si="2"/>
        <v xml:space="preserve"> </v>
      </c>
      <c r="G42" s="28" t="str">
        <f t="shared" si="3"/>
        <v xml:space="preserve"> </v>
      </c>
      <c r="H42" s="18"/>
    </row>
    <row r="43" spans="2:8" x14ac:dyDescent="0.25">
      <c r="B43" s="32"/>
      <c r="C43" s="33"/>
      <c r="D43" s="26"/>
      <c r="E43" s="26"/>
      <c r="F43" s="27" t="str">
        <f t="shared" si="2"/>
        <v xml:space="preserve"> </v>
      </c>
      <c r="G43" s="28" t="str">
        <f t="shared" si="3"/>
        <v xml:space="preserve"> </v>
      </c>
      <c r="H43" s="18"/>
    </row>
    <row r="44" spans="2:8" x14ac:dyDescent="0.25">
      <c r="B44" s="32"/>
      <c r="C44" s="33"/>
      <c r="D44" s="26"/>
      <c r="E44" s="26"/>
      <c r="F44" s="27" t="str">
        <f t="shared" si="2"/>
        <v xml:space="preserve"> </v>
      </c>
      <c r="G44" s="28" t="str">
        <f t="shared" si="3"/>
        <v xml:space="preserve"> </v>
      </c>
      <c r="H44" s="18"/>
    </row>
    <row r="45" spans="2:8" x14ac:dyDescent="0.25">
      <c r="B45" s="32"/>
      <c r="C45" s="33"/>
      <c r="D45" s="26"/>
      <c r="E45" s="26"/>
      <c r="F45" s="27" t="str">
        <f t="shared" si="2"/>
        <v xml:space="preserve"> </v>
      </c>
      <c r="G45" s="28" t="str">
        <f t="shared" si="3"/>
        <v xml:space="preserve"> </v>
      </c>
      <c r="H45" s="18"/>
    </row>
    <row r="46" spans="2:8" x14ac:dyDescent="0.25">
      <c r="B46" s="59"/>
      <c r="C46" s="63"/>
      <c r="D46" s="64"/>
      <c r="E46" s="64"/>
      <c r="F46" s="64"/>
      <c r="G46" s="64"/>
      <c r="H46" s="65"/>
    </row>
    <row r="47" spans="2:8" ht="51" customHeight="1" x14ac:dyDescent="0.25">
      <c r="B47" s="4"/>
      <c r="C47" s="67" t="s">
        <v>38</v>
      </c>
      <c r="H47" s="20"/>
    </row>
    <row r="48" spans="2:8" x14ac:dyDescent="0.25">
      <c r="B48" s="4"/>
      <c r="D48" s="75" t="s">
        <v>2</v>
      </c>
      <c r="E48" s="75"/>
      <c r="F48" s="75"/>
      <c r="G48" s="21">
        <f>INT(SUM(F50:F61)+SUM(G50:G61)/30)</f>
        <v>0</v>
      </c>
      <c r="H48" s="50">
        <f>G48*0.1</f>
        <v>0</v>
      </c>
    </row>
    <row r="49" spans="2:8" ht="15" customHeight="1" x14ac:dyDescent="0.25">
      <c r="B49" s="22" t="s">
        <v>3</v>
      </c>
      <c r="C49" s="23" t="s">
        <v>4</v>
      </c>
      <c r="D49" s="24" t="s">
        <v>5</v>
      </c>
      <c r="E49" s="23" t="s">
        <v>6</v>
      </c>
      <c r="F49" s="23" t="s">
        <v>7</v>
      </c>
      <c r="G49" s="25" t="s">
        <v>8</v>
      </c>
      <c r="H49" s="18"/>
    </row>
    <row r="50" spans="2:8" ht="15" customHeight="1" x14ac:dyDescent="0.25">
      <c r="B50" s="32"/>
      <c r="C50" s="33"/>
      <c r="D50" s="26"/>
      <c r="E50" s="26"/>
      <c r="F50" s="27" t="str">
        <f>IF(ISBLANK(D50)," ",IF(ISBLANK(E50)," ",DATEDIF(D50,E50+1,"M")))</f>
        <v xml:space="preserve"> </v>
      </c>
      <c r="G50" s="28" t="str">
        <f>IF(ISBLANK(D50)," ",IF(ISBLANK(E50)," ",DATEDIF(D50,E50+1,"MD")))</f>
        <v xml:space="preserve"> </v>
      </c>
      <c r="H50" s="18"/>
    </row>
    <row r="51" spans="2:8" ht="15" customHeight="1" x14ac:dyDescent="0.25">
      <c r="B51" s="32"/>
      <c r="C51" s="33"/>
      <c r="D51" s="26"/>
      <c r="E51" s="26"/>
      <c r="F51" s="27" t="str">
        <f t="shared" ref="F51:F61" si="4">IF(ISBLANK(D51)," ",IF(ISBLANK(E51)," ",DATEDIF(D51,E51+1,"M")))</f>
        <v xml:space="preserve"> </v>
      </c>
      <c r="G51" s="28" t="str">
        <f t="shared" ref="G51:G61" si="5">IF(ISBLANK(D51)," ",IF(ISBLANK(E51)," ",DATEDIF(D51,E51+1,"MD")))</f>
        <v xml:space="preserve"> </v>
      </c>
      <c r="H51" s="18"/>
    </row>
    <row r="52" spans="2:8" ht="15" customHeight="1" x14ac:dyDescent="0.25">
      <c r="B52" s="32"/>
      <c r="C52" s="33"/>
      <c r="D52" s="26"/>
      <c r="E52" s="26"/>
      <c r="F52" s="27" t="str">
        <f t="shared" si="4"/>
        <v xml:space="preserve"> </v>
      </c>
      <c r="G52" s="28" t="str">
        <f t="shared" si="5"/>
        <v xml:space="preserve"> </v>
      </c>
      <c r="H52" s="18"/>
    </row>
    <row r="53" spans="2:8" ht="15" customHeight="1" x14ac:dyDescent="0.25">
      <c r="B53" s="32"/>
      <c r="C53" s="33"/>
      <c r="D53" s="26"/>
      <c r="E53" s="26"/>
      <c r="F53" s="27" t="str">
        <f t="shared" si="4"/>
        <v xml:space="preserve"> </v>
      </c>
      <c r="G53" s="28" t="str">
        <f t="shared" si="5"/>
        <v xml:space="preserve"> </v>
      </c>
      <c r="H53" s="18"/>
    </row>
    <row r="54" spans="2:8" ht="15" customHeight="1" x14ac:dyDescent="0.25">
      <c r="B54" s="32"/>
      <c r="C54" s="33"/>
      <c r="D54" s="26"/>
      <c r="E54" s="26"/>
      <c r="F54" s="27" t="str">
        <f t="shared" si="4"/>
        <v xml:space="preserve"> </v>
      </c>
      <c r="G54" s="28" t="str">
        <f t="shared" si="5"/>
        <v xml:space="preserve"> </v>
      </c>
      <c r="H54" s="18"/>
    </row>
    <row r="55" spans="2:8" ht="15" customHeight="1" x14ac:dyDescent="0.25">
      <c r="B55" s="32"/>
      <c r="C55" s="33"/>
      <c r="D55" s="26"/>
      <c r="E55" s="26"/>
      <c r="F55" s="27" t="str">
        <f t="shared" si="4"/>
        <v xml:space="preserve"> </v>
      </c>
      <c r="G55" s="28" t="str">
        <f t="shared" si="5"/>
        <v xml:space="preserve"> </v>
      </c>
      <c r="H55" s="18"/>
    </row>
    <row r="56" spans="2:8" ht="15" customHeight="1" x14ac:dyDescent="0.25">
      <c r="B56" s="32"/>
      <c r="C56" s="33"/>
      <c r="D56" s="26"/>
      <c r="E56" s="26"/>
      <c r="F56" s="27" t="str">
        <f t="shared" si="4"/>
        <v xml:space="preserve"> </v>
      </c>
      <c r="G56" s="28" t="str">
        <f t="shared" si="5"/>
        <v xml:space="preserve"> </v>
      </c>
      <c r="H56" s="18"/>
    </row>
    <row r="57" spans="2:8" ht="15" customHeight="1" x14ac:dyDescent="0.25">
      <c r="B57" s="32"/>
      <c r="C57" s="33"/>
      <c r="D57" s="26"/>
      <c r="E57" s="26"/>
      <c r="F57" s="27" t="str">
        <f t="shared" si="4"/>
        <v xml:space="preserve"> </v>
      </c>
      <c r="G57" s="28" t="str">
        <f t="shared" si="5"/>
        <v xml:space="preserve"> </v>
      </c>
      <c r="H57" s="18"/>
    </row>
    <row r="58" spans="2:8" ht="15" customHeight="1" x14ac:dyDescent="0.25">
      <c r="B58" s="32"/>
      <c r="C58" s="33"/>
      <c r="D58" s="26"/>
      <c r="E58" s="26"/>
      <c r="F58" s="27" t="str">
        <f t="shared" si="4"/>
        <v xml:space="preserve"> </v>
      </c>
      <c r="G58" s="28" t="str">
        <f t="shared" si="5"/>
        <v xml:space="preserve"> </v>
      </c>
      <c r="H58" s="18"/>
    </row>
    <row r="59" spans="2:8" ht="15" customHeight="1" x14ac:dyDescent="0.25">
      <c r="B59" s="32"/>
      <c r="C59" s="33"/>
      <c r="D59" s="26"/>
      <c r="E59" s="26"/>
      <c r="F59" s="27" t="str">
        <f t="shared" si="4"/>
        <v xml:space="preserve"> </v>
      </c>
      <c r="G59" s="28" t="str">
        <f t="shared" si="5"/>
        <v xml:space="preserve"> </v>
      </c>
      <c r="H59" s="18"/>
    </row>
    <row r="60" spans="2:8" ht="15" customHeight="1" x14ac:dyDescent="0.25">
      <c r="B60" s="32"/>
      <c r="C60" s="33"/>
      <c r="D60" s="26"/>
      <c r="E60" s="26"/>
      <c r="F60" s="27" t="str">
        <f t="shared" si="4"/>
        <v xml:space="preserve"> </v>
      </c>
      <c r="G60" s="28" t="str">
        <f t="shared" si="5"/>
        <v xml:space="preserve"> </v>
      </c>
      <c r="H60" s="18"/>
    </row>
    <row r="61" spans="2:8" ht="15" customHeight="1" x14ac:dyDescent="0.25">
      <c r="B61" s="32"/>
      <c r="C61" s="33"/>
      <c r="D61" s="26"/>
      <c r="E61" s="26"/>
      <c r="F61" s="27" t="str">
        <f t="shared" si="4"/>
        <v xml:space="preserve"> </v>
      </c>
      <c r="G61" s="28" t="str">
        <f t="shared" si="5"/>
        <v xml:space="preserve"> </v>
      </c>
      <c r="H61" s="18"/>
    </row>
    <row r="62" spans="2:8" ht="15" customHeight="1" x14ac:dyDescent="0.25">
      <c r="B62" s="59"/>
      <c r="C62" s="63"/>
      <c r="D62" s="64"/>
      <c r="E62" s="64"/>
      <c r="F62" s="64"/>
      <c r="G62" s="64"/>
      <c r="H62" s="65"/>
    </row>
    <row r="63" spans="2:8" ht="17.25" customHeight="1" thickBot="1" x14ac:dyDescent="0.3">
      <c r="B63" s="4"/>
      <c r="H63" s="35"/>
    </row>
    <row r="64" spans="2:8" ht="19.5" thickBot="1" x14ac:dyDescent="0.35">
      <c r="B64" s="29" t="s">
        <v>32</v>
      </c>
      <c r="C64" s="30"/>
      <c r="D64" s="30"/>
      <c r="E64" s="30"/>
      <c r="F64" s="30"/>
      <c r="G64" s="31">
        <f>H68</f>
        <v>0</v>
      </c>
      <c r="H64" s="52">
        <f>IF(G64&lt;1,G64,1)</f>
        <v>0</v>
      </c>
    </row>
    <row r="65" spans="2:8" x14ac:dyDescent="0.25">
      <c r="B65" s="16"/>
      <c r="C65" s="17"/>
      <c r="D65" s="17"/>
      <c r="E65" s="17"/>
      <c r="F65" s="17"/>
      <c r="G65" s="17"/>
      <c r="H65" s="53"/>
    </row>
    <row r="66" spans="2:8" ht="78.75" customHeight="1" x14ac:dyDescent="0.25">
      <c r="B66" s="4"/>
      <c r="C66" s="76" t="s">
        <v>33</v>
      </c>
      <c r="D66" s="77"/>
      <c r="E66" s="77"/>
      <c r="F66" s="78"/>
      <c r="H66" s="35"/>
    </row>
    <row r="67" spans="2:8" x14ac:dyDescent="0.25">
      <c r="B67" s="4"/>
      <c r="C67" s="68"/>
      <c r="H67" s="35"/>
    </row>
    <row r="68" spans="2:8" ht="15.75" thickBot="1" x14ac:dyDescent="0.3">
      <c r="B68" s="37"/>
      <c r="C68" s="36"/>
      <c r="D68" s="81" t="s">
        <v>9</v>
      </c>
      <c r="E68" s="81"/>
      <c r="F68" s="81"/>
      <c r="G68" s="81"/>
      <c r="H68" s="73">
        <f>VLOOKUP(D68,Hoja2!A9:B14,2,0)</f>
        <v>0</v>
      </c>
    </row>
    <row r="69" spans="2:8" ht="19.5" thickBot="1" x14ac:dyDescent="0.35">
      <c r="B69" s="29" t="s">
        <v>34</v>
      </c>
      <c r="C69" s="30"/>
      <c r="D69" s="30"/>
      <c r="E69" s="30"/>
      <c r="F69" s="30"/>
      <c r="G69" s="31">
        <f>SUM(H74:H79)</f>
        <v>0</v>
      </c>
      <c r="H69" s="52">
        <f>IF(G69&lt;1,G69,1)</f>
        <v>0</v>
      </c>
    </row>
    <row r="70" spans="2:8" x14ac:dyDescent="0.25">
      <c r="B70" s="4"/>
      <c r="C70" s="17"/>
      <c r="D70" s="66"/>
      <c r="E70" s="66"/>
      <c r="F70" s="66"/>
      <c r="G70" s="70"/>
      <c r="H70" s="54"/>
    </row>
    <row r="71" spans="2:8" ht="134.25" customHeight="1" x14ac:dyDescent="0.25">
      <c r="B71" s="4"/>
      <c r="C71" s="76" t="s">
        <v>35</v>
      </c>
      <c r="D71" s="77"/>
      <c r="E71" s="77"/>
      <c r="F71" s="78"/>
      <c r="H71" s="35"/>
    </row>
    <row r="72" spans="2:8" x14ac:dyDescent="0.25">
      <c r="B72" s="4"/>
      <c r="C72" s="19"/>
      <c r="H72" s="35"/>
    </row>
    <row r="73" spans="2:8" x14ac:dyDescent="0.25">
      <c r="B73" s="22" t="s">
        <v>3</v>
      </c>
      <c r="C73" s="34" t="s">
        <v>11</v>
      </c>
      <c r="D73" s="34" t="s">
        <v>10</v>
      </c>
      <c r="E73" s="34"/>
      <c r="F73" s="34"/>
      <c r="H73" s="35"/>
    </row>
    <row r="74" spans="2:8" x14ac:dyDescent="0.25">
      <c r="B74" s="32"/>
      <c r="C74" s="33"/>
      <c r="D74" s="79" t="s">
        <v>9</v>
      </c>
      <c r="E74" s="79"/>
      <c r="F74" s="79"/>
      <c r="G74" s="79"/>
      <c r="H74" s="71">
        <f>VLOOKUP(D74,Hoja2!A17:B22,2,0)</f>
        <v>0</v>
      </c>
    </row>
    <row r="75" spans="2:8" x14ac:dyDescent="0.25">
      <c r="B75" s="32"/>
      <c r="C75" s="33"/>
      <c r="D75" s="79" t="s">
        <v>9</v>
      </c>
      <c r="E75" s="79"/>
      <c r="F75" s="79"/>
      <c r="G75" s="79"/>
      <c r="H75" s="71">
        <f>VLOOKUP(D75,Hoja2!A17:B22,2,0)</f>
        <v>0</v>
      </c>
    </row>
    <row r="76" spans="2:8" x14ac:dyDescent="0.25">
      <c r="B76" s="32"/>
      <c r="C76" s="33"/>
      <c r="D76" s="79" t="s">
        <v>9</v>
      </c>
      <c r="E76" s="79"/>
      <c r="F76" s="79"/>
      <c r="G76" s="79"/>
      <c r="H76" s="71">
        <f>VLOOKUP(D76,Hoja2!A17:B22,2,0)</f>
        <v>0</v>
      </c>
    </row>
    <row r="77" spans="2:8" x14ac:dyDescent="0.25">
      <c r="B77" s="32"/>
      <c r="C77" s="33"/>
      <c r="D77" s="79" t="s">
        <v>9</v>
      </c>
      <c r="E77" s="79"/>
      <c r="F77" s="79"/>
      <c r="G77" s="79"/>
      <c r="H77" s="71">
        <f>VLOOKUP(D77,Hoja2!A17:B22,2,0)</f>
        <v>0</v>
      </c>
    </row>
    <row r="78" spans="2:8" x14ac:dyDescent="0.25">
      <c r="B78" s="32"/>
      <c r="C78" s="33"/>
      <c r="D78" s="79" t="s">
        <v>9</v>
      </c>
      <c r="E78" s="79"/>
      <c r="F78" s="79"/>
      <c r="G78" s="79"/>
      <c r="H78" s="71">
        <f>VLOOKUP(D78,Hoja2!A17:B22,2,0)</f>
        <v>0</v>
      </c>
    </row>
    <row r="79" spans="2:8" ht="15.75" thickBot="1" x14ac:dyDescent="0.3">
      <c r="B79" s="38"/>
      <c r="C79" s="39"/>
      <c r="D79" s="80" t="s">
        <v>9</v>
      </c>
      <c r="E79" s="80"/>
      <c r="F79" s="80"/>
      <c r="G79" s="80"/>
      <c r="H79" s="72">
        <f>VLOOKUP(D79,Hoja2!A17:B22,2,0)</f>
        <v>0</v>
      </c>
    </row>
  </sheetData>
  <sheetProtection algorithmName="SHA-512" hashValue="CivdLw4oceaNRfQszTo1z+ZtZkUUycwFEdFq7cYmvn5PEiyw0NzdAg0FoPWMPIkPXojhNXpHU7FSNx7VgWCYqQ==" saltValue="4ET1Q4aGHEtMzUW4IIYwiA==" spinCount="100000" sheet="1" objects="1" scenarios="1"/>
  <dataConsolidate/>
  <mergeCells count="15">
    <mergeCell ref="D79:G79"/>
    <mergeCell ref="D32:F32"/>
    <mergeCell ref="D48:F48"/>
    <mergeCell ref="C7:F7"/>
    <mergeCell ref="C71:F71"/>
    <mergeCell ref="D74:G74"/>
    <mergeCell ref="D68:G68"/>
    <mergeCell ref="D77:G77"/>
    <mergeCell ref="D75:G75"/>
    <mergeCell ref="D76:G76"/>
    <mergeCell ref="C6:F6"/>
    <mergeCell ref="C8:F8"/>
    <mergeCell ref="D16:F16"/>
    <mergeCell ref="C66:F66"/>
    <mergeCell ref="D78:G78"/>
  </mergeCells>
  <dataValidations count="3">
    <dataValidation operator="greaterThan" allowBlank="1" showInputMessage="1" showErrorMessage="1" sqref="G18:G29 G16 G34:G45 G32 G50:G61 G48" xr:uid="{00000000-0002-0000-0000-000001000000}"/>
    <dataValidation type="whole" allowBlank="1" showInputMessage="1" showErrorMessage="1" promptTitle="Introcuzca número de documento" prompt="El campo sólo admite números enteros. _x000a_" sqref="B74:B79" xr:uid="{00000000-0002-0000-0000-000008000000}">
      <formula1>1</formula1>
      <formula2>200</formula2>
    </dataValidation>
    <dataValidation allowBlank="1" showInputMessage="1" showErrorMessage="1" promptTitle="Denominación idioma comunitario" prompt="Imprescindible acompañar el certificado del idioma cuando no obre en su expediente personal e identificar con número de documento al subir a sede electrónica. Ejemplo para nombrar al documento al subir a sede: &quot;3. Inglés.pdf&quot;" sqref="C74:C79" xr:uid="{00000000-0002-0000-0000-000009000000}"/>
  </dataValidation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Titulación Valenciano" prompt="Selección nivel de titulación" xr:uid="{00000000-0002-0000-0000-00000D000000}">
          <x14:formula1>
            <xm:f>Hoja2!$A$9:$A$14</xm:f>
          </x14:formula1>
          <xm:sqref>D68:G68</xm:sqref>
        </x14:dataValidation>
        <x14:dataValidation type="list" allowBlank="1" showInputMessage="1" showErrorMessage="1" promptTitle="Idioma comunitario" prompt="Elija de la lista desplegable" xr:uid="{00000000-0002-0000-0000-00000E000000}">
          <x14:formula1>
            <xm:f>Hoja2!$A$17:$A$22</xm:f>
          </x14:formula1>
          <xm:sqref>D74:G79</xm:sqref>
        </x14:dataValidation>
        <x14:dataValidation type="list" allowBlank="1" showInputMessage="1" showErrorMessage="1" promptTitle="Grado consolidado" prompt="Elija una de las dos opciones disponibles." xr:uid="{00000000-0002-0000-0000-00000B000000}">
          <x14:formula1>
            <xm:f>Hoja2!$A$3:$A$5</xm:f>
          </x14:formula1>
          <xm:sqref>C46 C62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0"/>
  <sheetViews>
    <sheetView workbookViewId="0">
      <selection activeCell="B11" sqref="B11"/>
    </sheetView>
  </sheetViews>
  <sheetFormatPr baseColWidth="10" defaultRowHeight="12.75" customHeight="1" x14ac:dyDescent="0.25"/>
  <cols>
    <col min="1" max="1" width="109.7109375" customWidth="1"/>
  </cols>
  <sheetData>
    <row r="2" spans="1:2" ht="12.75" customHeight="1" x14ac:dyDescent="0.25">
      <c r="A2" s="41" t="s">
        <v>13</v>
      </c>
      <c r="B2" s="42"/>
    </row>
    <row r="3" spans="1:2" ht="12.75" customHeight="1" x14ac:dyDescent="0.25">
      <c r="A3" t="s">
        <v>9</v>
      </c>
      <c r="B3" s="49">
        <v>0</v>
      </c>
    </row>
    <row r="4" spans="1:2" ht="12.75" customHeight="1" x14ac:dyDescent="0.25">
      <c r="A4" s="44" t="s">
        <v>21</v>
      </c>
      <c r="B4" s="48">
        <v>0.28499999999999998</v>
      </c>
    </row>
    <row r="5" spans="1:2" ht="12.75" customHeight="1" x14ac:dyDescent="0.25">
      <c r="A5" s="44" t="s">
        <v>22</v>
      </c>
      <c r="B5" s="48">
        <v>0.46</v>
      </c>
    </row>
    <row r="6" spans="1:2" ht="12.75" customHeight="1" x14ac:dyDescent="0.25">
      <c r="B6" s="43"/>
    </row>
    <row r="7" spans="1:2" ht="12.75" customHeight="1" x14ac:dyDescent="0.25">
      <c r="B7" s="43"/>
    </row>
    <row r="8" spans="1:2" ht="12.75" customHeight="1" x14ac:dyDescent="0.25">
      <c r="A8" s="45" t="s">
        <v>14</v>
      </c>
      <c r="B8" s="46"/>
    </row>
    <row r="9" spans="1:2" ht="12.75" customHeight="1" x14ac:dyDescent="0.25">
      <c r="A9" t="s">
        <v>9</v>
      </c>
      <c r="B9" s="47">
        <v>0</v>
      </c>
    </row>
    <row r="10" spans="1:2" ht="12.75" customHeight="1" x14ac:dyDescent="0.25">
      <c r="A10" t="s">
        <v>23</v>
      </c>
      <c r="B10" s="47">
        <v>1</v>
      </c>
    </row>
    <row r="11" spans="1:2" ht="12.75" customHeight="1" x14ac:dyDescent="0.25">
      <c r="A11" t="s">
        <v>24</v>
      </c>
      <c r="B11" s="47">
        <v>0.5</v>
      </c>
    </row>
    <row r="12" spans="1:2" ht="12.75" customHeight="1" x14ac:dyDescent="0.25">
      <c r="A12" t="s">
        <v>15</v>
      </c>
      <c r="B12" s="47">
        <v>0.25</v>
      </c>
    </row>
    <row r="13" spans="1:2" ht="12.75" customHeight="1" x14ac:dyDescent="0.25">
      <c r="A13" s="69" t="s">
        <v>31</v>
      </c>
      <c r="B13" s="47"/>
    </row>
    <row r="14" spans="1:2" ht="12.75" customHeight="1" x14ac:dyDescent="0.25">
      <c r="A14" s="69" t="s">
        <v>31</v>
      </c>
      <c r="B14" s="47"/>
    </row>
    <row r="15" spans="1:2" ht="12.75" customHeight="1" x14ac:dyDescent="0.25">
      <c r="B15" s="43"/>
    </row>
    <row r="16" spans="1:2" ht="12.75" customHeight="1" x14ac:dyDescent="0.25">
      <c r="A16" s="45" t="s">
        <v>16</v>
      </c>
      <c r="B16" s="42"/>
    </row>
    <row r="17" spans="1:2" ht="12.75" customHeight="1" x14ac:dyDescent="0.25">
      <c r="A17" t="s">
        <v>9</v>
      </c>
      <c r="B17" s="47">
        <v>0</v>
      </c>
    </row>
    <row r="18" spans="1:2" ht="12.75" customHeight="1" x14ac:dyDescent="0.25">
      <c r="A18" t="s">
        <v>17</v>
      </c>
      <c r="B18" s="47">
        <v>1</v>
      </c>
    </row>
    <row r="19" spans="1:2" ht="12.75" customHeight="1" x14ac:dyDescent="0.25">
      <c r="A19" t="s">
        <v>18</v>
      </c>
      <c r="B19" s="47">
        <v>0.5</v>
      </c>
    </row>
    <row r="20" spans="1:2" ht="12.75" customHeight="1" x14ac:dyDescent="0.25">
      <c r="A20" t="s">
        <v>19</v>
      </c>
      <c r="B20" s="47">
        <v>0.25</v>
      </c>
    </row>
    <row r="21" spans="1:2" ht="12.75" customHeight="1" x14ac:dyDescent="0.25">
      <c r="A21" s="69" t="s">
        <v>31</v>
      </c>
      <c r="B21" s="47"/>
    </row>
    <row r="22" spans="1:2" ht="12.75" customHeight="1" x14ac:dyDescent="0.25">
      <c r="A22" s="69" t="s">
        <v>31</v>
      </c>
      <c r="B22" s="47"/>
    </row>
    <row r="23" spans="1:2" ht="12.75" customHeight="1" x14ac:dyDescent="0.25">
      <c r="B23" s="43"/>
    </row>
    <row r="24" spans="1:2" ht="12.75" customHeight="1" x14ac:dyDescent="0.25">
      <c r="A24" s="45" t="s">
        <v>20</v>
      </c>
      <c r="B24" s="46"/>
    </row>
    <row r="25" spans="1:2" ht="12.75" customHeight="1" x14ac:dyDescent="0.25">
      <c r="A25" t="s">
        <v>9</v>
      </c>
      <c r="B25" s="47">
        <v>0</v>
      </c>
    </row>
    <row r="26" spans="1:2" ht="12.75" customHeight="1" x14ac:dyDescent="0.25">
      <c r="A26" t="s">
        <v>29</v>
      </c>
      <c r="B26" s="47">
        <v>2</v>
      </c>
    </row>
    <row r="27" spans="1:2" ht="12.75" customHeight="1" x14ac:dyDescent="0.25">
      <c r="A27" t="s">
        <v>30</v>
      </c>
      <c r="B27" s="47">
        <v>1</v>
      </c>
    </row>
    <row r="28" spans="1:2" ht="12.75" customHeight="1" x14ac:dyDescent="0.25">
      <c r="A28" s="69" t="s">
        <v>31</v>
      </c>
      <c r="B28" s="47"/>
    </row>
    <row r="29" spans="1:2" ht="12.75" customHeight="1" x14ac:dyDescent="0.25">
      <c r="A29" s="69" t="s">
        <v>31</v>
      </c>
      <c r="B29" s="47"/>
    </row>
    <row r="30" spans="1:2" ht="12.75" customHeight="1" x14ac:dyDescent="0.25">
      <c r="B3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AUTOBAREMACIÓN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BELMONTE COMPANY</dc:creator>
  <cp:lastModifiedBy>Dani Buyolo Martínez</cp:lastModifiedBy>
  <cp:lastPrinted>2025-12-03T12:54:49Z</cp:lastPrinted>
  <dcterms:created xsi:type="dcterms:W3CDTF">2024-12-12T08:21:49Z</dcterms:created>
  <dcterms:modified xsi:type="dcterms:W3CDTF">2025-12-04T11:33:24Z</dcterms:modified>
</cp:coreProperties>
</file>