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aytoelche-my.sharepoint.com/personal/dbuyolo_elche_es/Documents/Escritorio/MARI CARMEN/"/>
    </mc:Choice>
  </mc:AlternateContent>
  <xr:revisionPtr revIDLastSave="111" documentId="13_ncr:1_{90EBD95C-3D9C-44B6-91E3-53BC02B8E7DB}" xr6:coauthVersionLast="47" xr6:coauthVersionMax="47" xr10:uidLastSave="{CEF199E1-934B-4F4D-BE76-FD67CF8252E3}"/>
  <workbookProtection workbookAlgorithmName="SHA-512" workbookHashValue="l3LpbMNy22X6vdF0N0wMyUPfMV8V2xEBDHHcOZSNSXOHOAgrZVjxqQBA1KTVw8DF3zvo8A6/VNIvVVPS2J8Q6Q==" workbookSaltValue="U+LoDd5O0ZA6IcU6VbHLTQ==" workbookSpinCount="100000" lockStructure="1"/>
  <bookViews>
    <workbookView xWindow="-120" yWindow="-120" windowWidth="29040" windowHeight="15720" xr2:uid="{00000000-000D-0000-FFFF-FFFF00000000}"/>
  </bookViews>
  <sheets>
    <sheet name="AUTOBAREMACIÓN" sheetId="1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1" l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65" i="1"/>
  <c r="H89" i="1" l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H59" i="1"/>
  <c r="H60" i="1"/>
  <c r="H61" i="1"/>
  <c r="G51" i="1" l="1"/>
  <c r="H51" i="1" s="1"/>
  <c r="G35" i="1"/>
  <c r="H35" i="1" s="1"/>
  <c r="G58" i="1"/>
  <c r="H58" i="1" s="1"/>
  <c r="G52" i="1"/>
  <c r="G32" i="1" l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F21" i="1"/>
  <c r="G19" i="1" l="1"/>
  <c r="H19" i="1" s="1"/>
  <c r="G13" i="1" l="1"/>
  <c r="H13" i="1" s="1"/>
  <c r="H11" i="1" s="1"/>
</calcChain>
</file>

<file path=xl/sharedStrings.xml><?xml version="1.0" encoding="utf-8"?>
<sst xmlns="http://schemas.openxmlformats.org/spreadsheetml/2006/main" count="63" uniqueCount="42">
  <si>
    <t>Denominación puesto</t>
  </si>
  <si>
    <t>Nombre y apellidos</t>
  </si>
  <si>
    <t>Número de meses completos:</t>
  </si>
  <si>
    <t>Nº. Documento</t>
  </si>
  <si>
    <t>Puesto</t>
  </si>
  <si>
    <t>Fecha de alta</t>
  </si>
  <si>
    <t>Fecha de baja</t>
  </si>
  <si>
    <t>Meses</t>
  </si>
  <si>
    <t>Días</t>
  </si>
  <si>
    <t xml:space="preserve"> ---</t>
  </si>
  <si>
    <t>Titulación requerida para el puesto (obligatorio especificar)</t>
  </si>
  <si>
    <t>Titulación (distintas a la requerida)</t>
  </si>
  <si>
    <t>Nivel</t>
  </si>
  <si>
    <t xml:space="preserve">PUNTUACIÓN TOTAL AUTOBAREMACIÓN: </t>
  </si>
  <si>
    <t>Grado consolidado</t>
  </si>
  <si>
    <t>Valenciano</t>
  </si>
  <si>
    <t>Nivel B2</t>
  </si>
  <si>
    <t>Idiomas comunitarios</t>
  </si>
  <si>
    <t>NIVEL.C2</t>
  </si>
  <si>
    <t>NIVEL.C1</t>
  </si>
  <si>
    <t>NIVEL.B2</t>
  </si>
  <si>
    <t>Titulación académica</t>
  </si>
  <si>
    <t>a) Grado consolidado inferior al puesto solicitado</t>
  </si>
  <si>
    <t>b) Grado consolidado igual o superior al puesto solicitado</t>
  </si>
  <si>
    <t>Grado Superior C2</t>
  </si>
  <si>
    <t>Grado Medio C1</t>
  </si>
  <si>
    <t>BAREMO DE MÉRITOS DE LA FASE DE CONCURSO</t>
  </si>
  <si>
    <t>DNI (SIN LETRA)</t>
  </si>
  <si>
    <t>---</t>
  </si>
  <si>
    <t>BOLSA PROFESOR DE VALENCIANO</t>
  </si>
  <si>
    <t>EXPERIENCIA PROFESIONAL. Máximo: 5 puntos.</t>
  </si>
  <si>
    <t>Por cada mes completo de servicios prestados en lugares/plazas con funciones de enseñanza de valenciano. Por cada mes completo: 0,05 puntos</t>
  </si>
  <si>
    <t>Por cada mes completo de servicios prestados en lugares/plazas con funciones de enseñanza de cualquier asignatura con el valenciano como lengua vehicular. Por cada mes completo: 0,02 puntos</t>
  </si>
  <si>
    <t>Los servicios prestados en la Administración Pública se acreditarán mediante certificaciones oficiales expedidas por la Administración o centro educativo en el que se hubieran prestado los servicios.</t>
  </si>
  <si>
    <t>Curso</t>
  </si>
  <si>
    <t>Horas</t>
  </si>
  <si>
    <t>Este apartado se justificará con la aportación de la titulación o certificación correspondiente
Todo ello con arreglo a la siguiente escala:
- Máster Universitario en Profesorado de educación secundaria obligatoria y bachillerato, formación profesional y enseñanza de idiomas (o equivaliente): 2,5 puntos
- Certificado de Corrección de Textos de la JQCV: 1 punto</t>
  </si>
  <si>
    <t>- Otros cursos relacionados con las funciones y materias de la plaza convocada de duración igual o superior a 15 h cursados o impartidos por la persona interesada y que hayan sido convocados u homologados por cualquier centro u organismo de formación de empleados públicos y/o universidades: - 0,005/hora (máximo 1,5 puntos)</t>
  </si>
  <si>
    <t>Máster Universitario en Profesorado de educación secundaria obligatoria y bachillerato, formación profesional y enseñanza de idiomas (o equivaliendo)</t>
  </si>
  <si>
    <t>Certificado de Corrección de Textos de la JQCV</t>
  </si>
  <si>
    <t>TITULACIÓN Y FORMACIÓN. Máximo: 5 puntos.</t>
  </si>
  <si>
    <t>Total Cursos: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</si>
</sst>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0000"/>
    <numFmt numFmtId="165" formatCode="0.000"/>
    <numFmt numFmtId="166" formatCode="0.00;\-0.00;;@"/>
    <numFmt numFmtId="167" formatCode="0;\-0;;@"/>
    <numFmt numFmtId="168" formatCode="_-* #,##0_-;\-* #,##0_-;_-* &quot;-&quot;??_-;_-@_-"/>
    <numFmt numFmtId="169" formatCode="0.000;\-0.000;;@"/>
    <numFmt numFmtId="170" formatCode="0.0000"/>
    <numFmt numFmtId="171" formatCode="0.0000;\-0.0000;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6100"/>
      <name val="Calibri"/>
      <family val="2"/>
      <scheme val="minor"/>
    </font>
    <font>
      <sz val="8.5"/>
      <color theme="1"/>
      <name val="Calibri"/>
      <family val="2"/>
      <scheme val="minor"/>
    </font>
    <font>
      <sz val="11"/>
      <color theme="7" tint="0.59999389629810485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9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6" fillId="0" borderId="4" xfId="0" applyFont="1" applyBorder="1"/>
    <xf numFmtId="0" fontId="7" fillId="0" borderId="0" xfId="0" applyFont="1"/>
    <xf numFmtId="164" fontId="8" fillId="0" borderId="5" xfId="2" applyNumberFormat="1" applyFont="1" applyFill="1" applyBorder="1" applyProtection="1"/>
    <xf numFmtId="0" fontId="9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5" borderId="9" xfId="0" applyFont="1" applyFill="1" applyBorder="1"/>
    <xf numFmtId="0" fontId="0" fillId="5" borderId="10" xfId="0" applyFill="1" applyBorder="1"/>
    <xf numFmtId="165" fontId="10" fillId="5" borderId="10" xfId="0" applyNumberFormat="1" applyFont="1" applyFill="1" applyBorder="1"/>
    <xf numFmtId="0" fontId="0" fillId="0" borderId="12" xfId="0" applyBorder="1"/>
    <xf numFmtId="0" fontId="0" fillId="0" borderId="13" xfId="0" applyBorder="1"/>
    <xf numFmtId="166" fontId="14" fillId="0" borderId="5" xfId="0" applyNumberFormat="1" applyFont="1" applyBorder="1"/>
    <xf numFmtId="167" fontId="14" fillId="0" borderId="5" xfId="0" applyNumberFormat="1" applyFont="1" applyBorder="1"/>
    <xf numFmtId="168" fontId="0" fillId="5" borderId="0" xfId="1" applyNumberFormat="1" applyFont="1" applyFill="1" applyBorder="1" applyProtection="1"/>
    <xf numFmtId="0" fontId="15" fillId="0" borderId="4" xfId="0" applyFont="1" applyBorder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5" fillId="5" borderId="0" xfId="0" applyFont="1" applyFill="1" applyAlignment="1" applyProtection="1">
      <alignment horizontal="center"/>
      <protection locked="0"/>
    </xf>
    <xf numFmtId="14" fontId="16" fillId="4" borderId="0" xfId="0" applyNumberFormat="1" applyFont="1" applyFill="1" applyProtection="1">
      <protection locked="0"/>
    </xf>
    <xf numFmtId="0" fontId="16" fillId="4" borderId="0" xfId="0" applyFont="1" applyFill="1"/>
    <xf numFmtId="168" fontId="0" fillId="4" borderId="0" xfId="1" applyNumberFormat="1" applyFont="1" applyFill="1" applyBorder="1" applyProtection="1"/>
    <xf numFmtId="0" fontId="4" fillId="5" borderId="9" xfId="0" applyFont="1" applyFill="1" applyBorder="1"/>
    <xf numFmtId="0" fontId="6" fillId="5" borderId="10" xfId="0" applyFont="1" applyFill="1" applyBorder="1"/>
    <xf numFmtId="165" fontId="18" fillId="5" borderId="10" xfId="0" applyNumberFormat="1" applyFont="1" applyFill="1" applyBorder="1"/>
    <xf numFmtId="167" fontId="0" fillId="0" borderId="5" xfId="0" applyNumberFormat="1" applyBorder="1"/>
    <xf numFmtId="0" fontId="19" fillId="5" borderId="0" xfId="3" applyFont="1" applyFill="1" applyBorder="1" applyProtection="1"/>
    <xf numFmtId="0" fontId="0" fillId="4" borderId="4" xfId="0" applyFill="1" applyBorder="1" applyProtection="1">
      <protection locked="0"/>
    </xf>
    <xf numFmtId="0" fontId="0" fillId="4" borderId="0" xfId="0" applyFill="1" applyProtection="1">
      <protection locked="0"/>
    </xf>
    <xf numFmtId="0" fontId="15" fillId="0" borderId="0" xfId="0" applyFont="1"/>
    <xf numFmtId="166" fontId="5" fillId="0" borderId="0" xfId="0" applyNumberFormat="1" applyFont="1"/>
    <xf numFmtId="167" fontId="5" fillId="0" borderId="5" xfId="0" applyNumberFormat="1" applyFont="1" applyBorder="1"/>
    <xf numFmtId="169" fontId="0" fillId="0" borderId="5" xfId="0" applyNumberFormat="1" applyBorder="1"/>
    <xf numFmtId="170" fontId="11" fillId="5" borderId="11" xfId="2" applyNumberFormat="1" applyFont="1" applyFill="1" applyBorder="1" applyProtection="1"/>
    <xf numFmtId="0" fontId="4" fillId="6" borderId="0" xfId="0" applyFont="1" applyFill="1"/>
    <xf numFmtId="0" fontId="0" fillId="6" borderId="0" xfId="0" applyFill="1"/>
    <xf numFmtId="2" fontId="0" fillId="0" borderId="0" xfId="0" applyNumberFormat="1"/>
    <xf numFmtId="0" fontId="20" fillId="0" borderId="0" xfId="0" applyFont="1" applyAlignment="1">
      <alignment horizontal="justify" vertical="center"/>
    </xf>
    <xf numFmtId="0" fontId="21" fillId="6" borderId="0" xfId="0" applyFont="1" applyFill="1"/>
    <xf numFmtId="2" fontId="0" fillId="6" borderId="0" xfId="0" applyNumberFormat="1" applyFill="1"/>
    <xf numFmtId="165" fontId="0" fillId="0" borderId="0" xfId="0" applyNumberFormat="1"/>
    <xf numFmtId="170" fontId="20" fillId="0" borderId="0" xfId="0" applyNumberFormat="1" applyFont="1" applyAlignment="1">
      <alignment horizontal="right"/>
    </xf>
    <xf numFmtId="170" fontId="0" fillId="0" borderId="0" xfId="0" applyNumberFormat="1"/>
    <xf numFmtId="171" fontId="14" fillId="0" borderId="5" xfId="0" applyNumberFormat="1" applyFont="1" applyBorder="1"/>
    <xf numFmtId="170" fontId="11" fillId="5" borderId="11" xfId="0" applyNumberFormat="1" applyFont="1" applyFill="1" applyBorder="1"/>
    <xf numFmtId="170" fontId="6" fillId="5" borderId="11" xfId="0" applyNumberFormat="1" applyFont="1" applyFill="1" applyBorder="1"/>
    <xf numFmtId="171" fontId="0" fillId="0" borderId="5" xfId="0" applyNumberFormat="1" applyBorder="1"/>
    <xf numFmtId="0" fontId="5" fillId="0" borderId="2" xfId="0" applyFont="1" applyBorder="1"/>
    <xf numFmtId="171" fontId="0" fillId="0" borderId="3" xfId="0" applyNumberFormat="1" applyBorder="1"/>
    <xf numFmtId="171" fontId="0" fillId="0" borderId="8" xfId="0" applyNumberFormat="1" applyBorder="1"/>
    <xf numFmtId="0" fontId="12" fillId="5" borderId="10" xfId="0" applyFont="1" applyFill="1" applyBorder="1"/>
    <xf numFmtId="166" fontId="13" fillId="5" borderId="10" xfId="0" applyNumberFormat="1" applyFont="1" applyFill="1" applyBorder="1"/>
    <xf numFmtId="0" fontId="14" fillId="0" borderId="2" xfId="0" applyFont="1" applyBorder="1"/>
    <xf numFmtId="171" fontId="14" fillId="0" borderId="3" xfId="0" applyNumberFormat="1" applyFont="1" applyBorder="1"/>
    <xf numFmtId="0" fontId="0" fillId="0" borderId="4" xfId="0" applyFill="1" applyBorder="1"/>
    <xf numFmtId="0" fontId="0" fillId="0" borderId="0" xfId="0" applyFill="1"/>
    <xf numFmtId="167" fontId="14" fillId="0" borderId="5" xfId="0" applyNumberFormat="1" applyFont="1" applyFill="1" applyBorder="1"/>
    <xf numFmtId="0" fontId="0" fillId="0" borderId="6" xfId="0" applyFill="1" applyBorder="1"/>
    <xf numFmtId="0" fontId="17" fillId="0" borderId="0" xfId="3" applyFont="1" applyFill="1" applyBorder="1" applyAlignment="1" applyProtection="1">
      <alignment vertical="top" wrapText="1"/>
      <protection locked="0"/>
    </xf>
    <xf numFmtId="0" fontId="0" fillId="0" borderId="0" xfId="0" applyFill="1" applyBorder="1"/>
    <xf numFmtId="171" fontId="0" fillId="0" borderId="5" xfId="0" applyNumberFormat="1" applyFill="1" applyBorder="1"/>
    <xf numFmtId="0" fontId="0" fillId="0" borderId="0" xfId="0" applyBorder="1"/>
    <xf numFmtId="0" fontId="15" fillId="0" borderId="0" xfId="0" applyFont="1" applyBorder="1" applyAlignment="1">
      <alignment horizontal="left" vertical="center" wrapText="1"/>
    </xf>
    <xf numFmtId="0" fontId="0" fillId="0" borderId="0" xfId="0" quotePrefix="1"/>
    <xf numFmtId="171" fontId="0" fillId="0" borderId="8" xfId="0" applyNumberFormat="1" applyFill="1" applyBorder="1"/>
    <xf numFmtId="0" fontId="14" fillId="0" borderId="0" xfId="0" applyFont="1" applyBorder="1"/>
    <xf numFmtId="0" fontId="15" fillId="0" borderId="0" xfId="0" applyFont="1" applyBorder="1" applyAlignment="1">
      <alignment horizontal="left" wrapText="1"/>
    </xf>
    <xf numFmtId="0" fontId="14" fillId="0" borderId="13" xfId="0" applyFont="1" applyBorder="1"/>
    <xf numFmtId="171" fontId="14" fillId="0" borderId="14" xfId="0" applyNumberFormat="1" applyFont="1" applyBorder="1"/>
    <xf numFmtId="0" fontId="0" fillId="4" borderId="0" xfId="0" applyFill="1" applyBorder="1" applyProtection="1">
      <protection locked="0"/>
    </xf>
    <xf numFmtId="0" fontId="0" fillId="0" borderId="18" xfId="0" applyBorder="1" applyAlignment="1">
      <alignment horizontal="justify" vertical="center" wrapText="1"/>
    </xf>
    <xf numFmtId="14" fontId="16" fillId="4" borderId="0" xfId="0" applyNumberFormat="1" applyFont="1" applyFill="1" applyBorder="1" applyProtection="1">
      <protection locked="0"/>
    </xf>
    <xf numFmtId="0" fontId="16" fillId="4" borderId="0" xfId="0" applyFont="1" applyFill="1" applyBorder="1"/>
    <xf numFmtId="0" fontId="4" fillId="0" borderId="7" xfId="0" applyFont="1" applyBorder="1" applyAlignment="1">
      <alignment horizontal="right"/>
    </xf>
    <xf numFmtId="0" fontId="6" fillId="4" borderId="0" xfId="0" applyFont="1" applyFill="1" applyAlignment="1" applyProtection="1">
      <alignment horizontal="center"/>
      <protection locked="0"/>
    </xf>
    <xf numFmtId="0" fontId="16" fillId="0" borderId="0" xfId="0" applyFont="1" applyAlignment="1">
      <alignment horizontal="right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0" fillId="4" borderId="0" xfId="0" applyFill="1" applyAlignment="1" applyProtection="1">
      <alignment horizontal="center"/>
      <protection locked="0"/>
    </xf>
    <xf numFmtId="0" fontId="15" fillId="0" borderId="15" xfId="0" applyFont="1" applyBorder="1" applyAlignment="1">
      <alignment horizontal="left" wrapText="1"/>
    </xf>
    <xf numFmtId="0" fontId="15" fillId="0" borderId="17" xfId="0" applyFont="1" applyBorder="1" applyAlignment="1">
      <alignment horizontal="left" wrapText="1"/>
    </xf>
    <xf numFmtId="0" fontId="15" fillId="4" borderId="0" xfId="0" applyFont="1" applyFill="1" applyBorder="1" applyAlignment="1" applyProtection="1">
      <alignment horizontal="center" vertical="center" wrapText="1"/>
      <protection locked="0"/>
    </xf>
    <xf numFmtId="0" fontId="15" fillId="4" borderId="0" xfId="0" applyFont="1" applyFill="1" applyAlignment="1" applyProtection="1">
      <alignment horizontal="center" vertical="center" wrapText="1"/>
      <protection locked="0"/>
    </xf>
    <xf numFmtId="0" fontId="0" fillId="4" borderId="0" xfId="0" applyFill="1" applyBorder="1" applyAlignment="1" applyProtection="1">
      <alignment horizontal="center"/>
      <protection locked="0"/>
    </xf>
    <xf numFmtId="168" fontId="0" fillId="4" borderId="0" xfId="1" applyNumberFormat="1" applyFont="1" applyFill="1" applyBorder="1" applyProtection="1">
      <protection locked="0"/>
    </xf>
  </cellXfs>
  <cellStyles count="4">
    <cellStyle name="Bueno" xfId="2" builtinId="26"/>
    <cellStyle name="Incorrecto" xfId="3" builtinId="27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886810</xdr:colOff>
      <xdr:row>2</xdr:row>
      <xdr:rowOff>151086</xdr:rowOff>
    </xdr:from>
    <xdr:ext cx="7257065" cy="78236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58385" y="503511"/>
          <a:ext cx="7257065" cy="7823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000" b="1">
              <a:solidFill>
                <a:srgbClr val="FF0000"/>
              </a:solidFill>
            </a:rPr>
            <a:t>- Cumplimente</a:t>
          </a:r>
          <a:r>
            <a:rPr lang="es-ES" sz="1000" b="1" baseline="0">
              <a:solidFill>
                <a:srgbClr val="FF0000"/>
              </a:solidFill>
            </a:rPr>
            <a:t> únicamente las celdas sombreadas en naranja. </a:t>
          </a:r>
        </a:p>
        <a:p>
          <a:r>
            <a:rPr lang="es-ES" sz="1000" b="1" baseline="0">
              <a:solidFill>
                <a:srgbClr val="FF0000"/>
              </a:solidFill>
            </a:rPr>
            <a:t>- En las celdas naranja en las que aparecen tres guiones (---) seleccione en el desplegable la opción que corresponda.</a:t>
          </a:r>
        </a:p>
        <a:p>
          <a:r>
            <a:rPr lang="es-ES" sz="1000" b="1" baseline="0">
              <a:solidFill>
                <a:srgbClr val="FF0000"/>
              </a:solidFill>
            </a:rPr>
            <a:t>- Una vez cumplimentada la baremación, guarde los cambios, y presente el documento en formato excel en sede electrónica.</a:t>
          </a:r>
        </a:p>
        <a:p>
          <a:endParaRPr lang="es-ES" sz="1000" b="1" baseline="0">
            <a:solidFill>
              <a:srgbClr val="FF0000"/>
            </a:solidFill>
          </a:endParaRPr>
        </a:p>
        <a:p>
          <a:endParaRPr lang="es-ES" sz="1000" b="1">
            <a:solidFill>
              <a:srgbClr val="FF0000"/>
            </a:solidFill>
          </a:endParaRPr>
        </a:p>
      </xdr:txBody>
    </xdr:sp>
    <xdr:clientData fPrintsWithSheet="0"/>
  </xdr:oneCellAnchor>
  <xdr:twoCellAnchor editAs="oneCell">
    <xdr:from>
      <xdr:col>1</xdr:col>
      <xdr:colOff>104775</xdr:colOff>
      <xdr:row>0</xdr:row>
      <xdr:rowOff>0</xdr:rowOff>
    </xdr:from>
    <xdr:to>
      <xdr:col>2</xdr:col>
      <xdr:colOff>495806</xdr:colOff>
      <xdr:row>2</xdr:row>
      <xdr:rowOff>1031487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438781" cy="1383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89"/>
  <sheetViews>
    <sheetView showGridLines="0" tabSelected="1" zoomScaleNormal="100" workbookViewId="0">
      <selection activeCell="B39" sqref="B39"/>
    </sheetView>
  </sheetViews>
  <sheetFormatPr baseColWidth="10" defaultRowHeight="15" x14ac:dyDescent="0.25"/>
  <cols>
    <col min="1" max="1" width="1.85546875" customWidth="1"/>
    <col min="2" max="2" width="15.7109375" customWidth="1"/>
    <col min="3" max="3" width="56.42578125" customWidth="1"/>
    <col min="4" max="4" width="12.28515625" customWidth="1"/>
    <col min="5" max="5" width="13.85546875" customWidth="1"/>
    <col min="6" max="6" width="13.7109375" customWidth="1"/>
    <col min="7" max="7" width="8.5703125" customWidth="1"/>
    <col min="8" max="8" width="9" customWidth="1"/>
  </cols>
  <sheetData>
    <row r="1" spans="2:8" ht="15" customHeight="1" x14ac:dyDescent="0.25">
      <c r="B1" s="1"/>
      <c r="C1" s="2"/>
      <c r="D1" s="2"/>
      <c r="E1" s="2"/>
      <c r="F1" s="2"/>
      <c r="G1" s="2"/>
      <c r="H1" s="3"/>
    </row>
    <row r="2" spans="2:8" ht="12.75" customHeight="1" x14ac:dyDescent="0.25">
      <c r="B2" s="4"/>
      <c r="H2" s="5"/>
    </row>
    <row r="3" spans="2:8" ht="84.75" customHeight="1" x14ac:dyDescent="0.25">
      <c r="B3" s="4"/>
      <c r="H3" s="5"/>
    </row>
    <row r="4" spans="2:8" ht="21" customHeight="1" x14ac:dyDescent="0.35">
      <c r="B4" s="6" t="s">
        <v>26</v>
      </c>
      <c r="C4" s="7"/>
      <c r="D4" s="7"/>
      <c r="E4" s="7"/>
      <c r="F4" s="7"/>
      <c r="G4" s="7"/>
      <c r="H4" s="8"/>
    </row>
    <row r="5" spans="2:8" ht="15" customHeight="1" x14ac:dyDescent="0.25">
      <c r="B5" s="4"/>
      <c r="H5" s="5"/>
    </row>
    <row r="6" spans="2:8" ht="18.75" x14ac:dyDescent="0.3">
      <c r="B6" s="9" t="s">
        <v>0</v>
      </c>
      <c r="C6" s="80" t="s">
        <v>29</v>
      </c>
      <c r="D6" s="80"/>
      <c r="E6" s="80"/>
      <c r="F6" s="80"/>
      <c r="H6" s="5"/>
    </row>
    <row r="7" spans="2:8" ht="18.75" x14ac:dyDescent="0.3">
      <c r="B7" s="9" t="s">
        <v>1</v>
      </c>
      <c r="C7" s="80"/>
      <c r="D7" s="80"/>
      <c r="E7" s="80"/>
      <c r="F7" s="80"/>
      <c r="H7" s="5"/>
    </row>
    <row r="8" spans="2:8" ht="18.75" x14ac:dyDescent="0.3">
      <c r="B8" s="9" t="s">
        <v>27</v>
      </c>
      <c r="C8" s="80"/>
      <c r="D8" s="80"/>
      <c r="E8" s="80"/>
      <c r="F8" s="80"/>
      <c r="H8" s="5"/>
    </row>
    <row r="9" spans="2:8" ht="15.75" thickBot="1" x14ac:dyDescent="0.3">
      <c r="B9" s="10"/>
      <c r="C9" s="11"/>
      <c r="D9" s="11"/>
      <c r="E9" s="11"/>
      <c r="F9" s="11"/>
      <c r="G9" s="11"/>
      <c r="H9" s="12"/>
    </row>
    <row r="10" spans="2:8" ht="15.75" thickBot="1" x14ac:dyDescent="0.3"/>
    <row r="11" spans="2:8" ht="19.5" thickBot="1" x14ac:dyDescent="0.35">
      <c r="B11" s="13" t="s">
        <v>13</v>
      </c>
      <c r="C11" s="14"/>
      <c r="D11" s="14"/>
      <c r="E11" s="14"/>
      <c r="F11" s="14"/>
      <c r="G11" s="15"/>
      <c r="H11" s="39">
        <f>SUM(H13+H51)</f>
        <v>0</v>
      </c>
    </row>
    <row r="12" spans="2:8" ht="15.75" thickBot="1" x14ac:dyDescent="0.3"/>
    <row r="13" spans="2:8" ht="19.5" thickBot="1" x14ac:dyDescent="0.35">
      <c r="B13" s="28" t="s">
        <v>30</v>
      </c>
      <c r="C13" s="56"/>
      <c r="D13" s="56"/>
      <c r="E13" s="56"/>
      <c r="F13" s="56"/>
      <c r="G13" s="57">
        <f>H19+H35</f>
        <v>0</v>
      </c>
      <c r="H13" s="50">
        <f>IF(G13&lt;5,G13,5)</f>
        <v>0</v>
      </c>
    </row>
    <row r="14" spans="2:8" x14ac:dyDescent="0.25">
      <c r="B14" s="1"/>
      <c r="C14" s="2"/>
      <c r="D14" s="2"/>
      <c r="E14" s="2"/>
      <c r="F14" s="2"/>
      <c r="G14" s="58"/>
      <c r="H14" s="59"/>
    </row>
    <row r="15" spans="2:8" ht="36.75" customHeight="1" x14ac:dyDescent="0.25">
      <c r="B15" s="4"/>
      <c r="C15" s="86" t="s">
        <v>33</v>
      </c>
      <c r="D15" s="87"/>
      <c r="E15" s="67"/>
      <c r="F15" s="67"/>
      <c r="G15" s="71"/>
      <c r="H15" s="49"/>
    </row>
    <row r="16" spans="2:8" x14ac:dyDescent="0.25">
      <c r="B16" s="4"/>
      <c r="C16" s="72"/>
      <c r="D16" s="72"/>
      <c r="E16" s="67"/>
      <c r="F16" s="67"/>
      <c r="G16" s="71"/>
      <c r="H16" s="49"/>
    </row>
    <row r="17" spans="2:8" x14ac:dyDescent="0.25">
      <c r="B17" s="16"/>
      <c r="C17" s="17"/>
      <c r="D17" s="17"/>
      <c r="E17" s="17"/>
      <c r="F17" s="17"/>
      <c r="G17" s="73"/>
      <c r="H17" s="74"/>
    </row>
    <row r="18" spans="2:8" ht="51" customHeight="1" x14ac:dyDescent="0.25">
      <c r="B18" s="4"/>
      <c r="C18" s="82" t="s">
        <v>31</v>
      </c>
      <c r="D18" s="84"/>
      <c r="H18" s="19"/>
    </row>
    <row r="19" spans="2:8" x14ac:dyDescent="0.25">
      <c r="B19" s="4"/>
      <c r="D19" s="81" t="s">
        <v>2</v>
      </c>
      <c r="E19" s="81"/>
      <c r="F19" s="81"/>
      <c r="G19" s="20">
        <f>INT(SUM(F21:F32)+SUM(G21:G32)/30)</f>
        <v>0</v>
      </c>
      <c r="H19" s="49">
        <f>G19*0.05</f>
        <v>0</v>
      </c>
    </row>
    <row r="20" spans="2:8" x14ac:dyDescent="0.25">
      <c r="B20" s="21" t="s">
        <v>3</v>
      </c>
      <c r="C20" s="22" t="s">
        <v>4</v>
      </c>
      <c r="D20" s="23" t="s">
        <v>5</v>
      </c>
      <c r="E20" s="22" t="s">
        <v>6</v>
      </c>
      <c r="F20" s="22" t="s">
        <v>7</v>
      </c>
      <c r="G20" s="24" t="s">
        <v>8</v>
      </c>
      <c r="H20" s="18"/>
    </row>
    <row r="21" spans="2:8" x14ac:dyDescent="0.25">
      <c r="B21" s="33"/>
      <c r="C21" s="34"/>
      <c r="D21" s="25"/>
      <c r="E21" s="25"/>
      <c r="F21" s="26" t="str">
        <f>IF(ISBLANK(D21)," ",IF(ISBLANK(E21)," ",DATEDIF(D21,E21+1,"M")))</f>
        <v xml:space="preserve"> </v>
      </c>
      <c r="G21" s="27" t="str">
        <f>IF(ISBLANK(D21)," ",IF(ISBLANK(E21)," ",DATEDIF(D21,E21+1,"MD")))</f>
        <v xml:space="preserve"> </v>
      </c>
      <c r="H21" s="18"/>
    </row>
    <row r="22" spans="2:8" x14ac:dyDescent="0.25">
      <c r="B22" s="33"/>
      <c r="C22" s="34"/>
      <c r="D22" s="25"/>
      <c r="E22" s="25"/>
      <c r="F22" s="26" t="str">
        <f t="shared" ref="F22:F32" si="0">IF(ISBLANK(D22)," ",IF(ISBLANK(E22)," ",DATEDIF(D22,E22+1,"M")))</f>
        <v xml:space="preserve"> </v>
      </c>
      <c r="G22" s="27" t="str">
        <f t="shared" ref="G22:G32" si="1">IF(ISBLANK(D22)," ",IF(ISBLANK(E22)," ",DATEDIF(D22,E22+1,"MD")))</f>
        <v xml:space="preserve"> </v>
      </c>
      <c r="H22" s="18"/>
    </row>
    <row r="23" spans="2:8" x14ac:dyDescent="0.25">
      <c r="B23" s="33"/>
      <c r="C23" s="34"/>
      <c r="D23" s="25"/>
      <c r="E23" s="25"/>
      <c r="F23" s="26" t="str">
        <f t="shared" si="0"/>
        <v xml:space="preserve"> </v>
      </c>
      <c r="G23" s="27" t="str">
        <f t="shared" si="1"/>
        <v xml:space="preserve"> </v>
      </c>
      <c r="H23" s="18"/>
    </row>
    <row r="24" spans="2:8" x14ac:dyDescent="0.25">
      <c r="B24" s="33"/>
      <c r="C24" s="34"/>
      <c r="D24" s="25"/>
      <c r="E24" s="25"/>
      <c r="F24" s="26" t="str">
        <f t="shared" si="0"/>
        <v xml:space="preserve"> </v>
      </c>
      <c r="G24" s="27" t="str">
        <f t="shared" si="1"/>
        <v xml:space="preserve"> </v>
      </c>
      <c r="H24" s="18"/>
    </row>
    <row r="25" spans="2:8" x14ac:dyDescent="0.25">
      <c r="B25" s="33"/>
      <c r="C25" s="34"/>
      <c r="D25" s="25"/>
      <c r="E25" s="25"/>
      <c r="F25" s="26" t="str">
        <f t="shared" si="0"/>
        <v xml:space="preserve"> </v>
      </c>
      <c r="G25" s="27" t="str">
        <f t="shared" si="1"/>
        <v xml:space="preserve"> </v>
      </c>
      <c r="H25" s="18"/>
    </row>
    <row r="26" spans="2:8" x14ac:dyDescent="0.25">
      <c r="B26" s="33"/>
      <c r="C26" s="34"/>
      <c r="D26" s="25"/>
      <c r="E26" s="25"/>
      <c r="F26" s="26" t="str">
        <f t="shared" si="0"/>
        <v xml:space="preserve"> </v>
      </c>
      <c r="G26" s="27" t="str">
        <f t="shared" si="1"/>
        <v xml:space="preserve"> </v>
      </c>
      <c r="H26" s="18"/>
    </row>
    <row r="27" spans="2:8" x14ac:dyDescent="0.25">
      <c r="B27" s="33"/>
      <c r="C27" s="34"/>
      <c r="D27" s="25"/>
      <c r="E27" s="25"/>
      <c r="F27" s="26" t="str">
        <f t="shared" si="0"/>
        <v xml:space="preserve"> </v>
      </c>
      <c r="G27" s="27" t="str">
        <f t="shared" si="1"/>
        <v xml:space="preserve"> </v>
      </c>
      <c r="H27" s="18"/>
    </row>
    <row r="28" spans="2:8" x14ac:dyDescent="0.25">
      <c r="B28" s="33"/>
      <c r="C28" s="34"/>
      <c r="D28" s="25"/>
      <c r="E28" s="25"/>
      <c r="F28" s="26" t="str">
        <f t="shared" si="0"/>
        <v xml:space="preserve"> </v>
      </c>
      <c r="G28" s="27" t="str">
        <f t="shared" si="1"/>
        <v xml:space="preserve"> </v>
      </c>
      <c r="H28" s="18"/>
    </row>
    <row r="29" spans="2:8" x14ac:dyDescent="0.25">
      <c r="B29" s="33"/>
      <c r="C29" s="34"/>
      <c r="D29" s="25"/>
      <c r="E29" s="25"/>
      <c r="F29" s="26" t="str">
        <f t="shared" si="0"/>
        <v xml:space="preserve"> </v>
      </c>
      <c r="G29" s="27" t="str">
        <f t="shared" si="1"/>
        <v xml:space="preserve"> </v>
      </c>
      <c r="H29" s="18"/>
    </row>
    <row r="30" spans="2:8" x14ac:dyDescent="0.25">
      <c r="B30" s="33"/>
      <c r="C30" s="34"/>
      <c r="D30" s="25"/>
      <c r="E30" s="25"/>
      <c r="F30" s="26" t="str">
        <f t="shared" si="0"/>
        <v xml:space="preserve"> </v>
      </c>
      <c r="G30" s="27" t="str">
        <f t="shared" si="1"/>
        <v xml:space="preserve"> </v>
      </c>
      <c r="H30" s="18"/>
    </row>
    <row r="31" spans="2:8" x14ac:dyDescent="0.25">
      <c r="B31" s="33"/>
      <c r="C31" s="34"/>
      <c r="D31" s="25"/>
      <c r="E31" s="25"/>
      <c r="F31" s="26" t="str">
        <f t="shared" si="0"/>
        <v xml:space="preserve"> </v>
      </c>
      <c r="G31" s="27" t="str">
        <f t="shared" si="1"/>
        <v xml:space="preserve"> </v>
      </c>
      <c r="H31" s="18"/>
    </row>
    <row r="32" spans="2:8" x14ac:dyDescent="0.25">
      <c r="B32" s="33"/>
      <c r="C32" s="34"/>
      <c r="D32" s="77"/>
      <c r="E32" s="77"/>
      <c r="F32" s="78" t="str">
        <f t="shared" si="0"/>
        <v xml:space="preserve"> </v>
      </c>
      <c r="G32" s="27" t="str">
        <f t="shared" si="1"/>
        <v xml:space="preserve"> </v>
      </c>
      <c r="H32" s="18"/>
    </row>
    <row r="33" spans="2:8" x14ac:dyDescent="0.25">
      <c r="B33" s="60"/>
      <c r="C33" s="61"/>
      <c r="D33" s="65"/>
      <c r="E33" s="65"/>
      <c r="F33" s="65"/>
      <c r="G33" s="65"/>
      <c r="H33" s="62"/>
    </row>
    <row r="34" spans="2:8" ht="51" customHeight="1" x14ac:dyDescent="0.25">
      <c r="B34" s="4"/>
      <c r="C34" s="82" t="s">
        <v>32</v>
      </c>
      <c r="D34" s="84"/>
      <c r="H34" s="19"/>
    </row>
    <row r="35" spans="2:8" x14ac:dyDescent="0.25">
      <c r="B35" s="4"/>
      <c r="D35" s="81" t="s">
        <v>2</v>
      </c>
      <c r="E35" s="81"/>
      <c r="F35" s="81"/>
      <c r="G35" s="20">
        <f>INT(SUM(F37:F48)+SUM(G37:G48)/30)</f>
        <v>0</v>
      </c>
      <c r="H35" s="49">
        <f>G35*0.02</f>
        <v>0</v>
      </c>
    </row>
    <row r="36" spans="2:8" x14ac:dyDescent="0.25">
      <c r="B36" s="21" t="s">
        <v>3</v>
      </c>
      <c r="C36" s="22" t="s">
        <v>4</v>
      </c>
      <c r="D36" s="23" t="s">
        <v>5</v>
      </c>
      <c r="E36" s="22" t="s">
        <v>6</v>
      </c>
      <c r="F36" s="22" t="s">
        <v>7</v>
      </c>
      <c r="G36" s="24" t="s">
        <v>8</v>
      </c>
      <c r="H36" s="18"/>
    </row>
    <row r="37" spans="2:8" x14ac:dyDescent="0.25">
      <c r="B37" s="33"/>
      <c r="C37" s="34"/>
      <c r="D37" s="25"/>
      <c r="E37" s="25"/>
      <c r="F37" s="26" t="str">
        <f>IF(ISBLANK(D37)," ",IF(ISBLANK(E37)," ",DATEDIF(D37,E37+1,"M")))</f>
        <v xml:space="preserve"> </v>
      </c>
      <c r="G37" s="27" t="str">
        <f>IF(ISBLANK(D37)," ",IF(ISBLANK(E37)," ",DATEDIF(D37,E37+1,"MD")))</f>
        <v xml:space="preserve"> </v>
      </c>
      <c r="H37" s="18"/>
    </row>
    <row r="38" spans="2:8" x14ac:dyDescent="0.25">
      <c r="B38" s="33"/>
      <c r="C38" s="34"/>
      <c r="D38" s="25"/>
      <c r="E38" s="25"/>
      <c r="F38" s="26" t="str">
        <f t="shared" ref="F38:F48" si="2">IF(ISBLANK(D38)," ",IF(ISBLANK(E38)," ",DATEDIF(D38,E38+1,"M")))</f>
        <v xml:space="preserve"> </v>
      </c>
      <c r="G38" s="27" t="str">
        <f t="shared" ref="G38:G48" si="3">IF(ISBLANK(D38)," ",IF(ISBLANK(E38)," ",DATEDIF(D38,E38+1,"MD")))</f>
        <v xml:space="preserve"> </v>
      </c>
      <c r="H38" s="18"/>
    </row>
    <row r="39" spans="2:8" x14ac:dyDescent="0.25">
      <c r="B39" s="33"/>
      <c r="C39" s="34"/>
      <c r="D39" s="25"/>
      <c r="E39" s="25"/>
      <c r="F39" s="26" t="str">
        <f t="shared" si="2"/>
        <v xml:space="preserve"> </v>
      </c>
      <c r="G39" s="27" t="str">
        <f t="shared" si="3"/>
        <v xml:space="preserve"> </v>
      </c>
      <c r="H39" s="18"/>
    </row>
    <row r="40" spans="2:8" x14ac:dyDescent="0.25">
      <c r="B40" s="33"/>
      <c r="C40" s="34"/>
      <c r="D40" s="25"/>
      <c r="E40" s="25"/>
      <c r="F40" s="26" t="str">
        <f t="shared" si="2"/>
        <v xml:space="preserve"> </v>
      </c>
      <c r="G40" s="27" t="str">
        <f t="shared" si="3"/>
        <v xml:space="preserve"> </v>
      </c>
      <c r="H40" s="18"/>
    </row>
    <row r="41" spans="2:8" x14ac:dyDescent="0.25">
      <c r="B41" s="33"/>
      <c r="C41" s="34"/>
      <c r="D41" s="25"/>
      <c r="E41" s="25"/>
      <c r="F41" s="26" t="str">
        <f t="shared" si="2"/>
        <v xml:space="preserve"> </v>
      </c>
      <c r="G41" s="27" t="str">
        <f t="shared" si="3"/>
        <v xml:space="preserve"> </v>
      </c>
      <c r="H41" s="18"/>
    </row>
    <row r="42" spans="2:8" x14ac:dyDescent="0.25">
      <c r="B42" s="33"/>
      <c r="C42" s="34"/>
      <c r="D42" s="25"/>
      <c r="E42" s="25"/>
      <c r="F42" s="26" t="str">
        <f t="shared" si="2"/>
        <v xml:space="preserve"> </v>
      </c>
      <c r="G42" s="27" t="str">
        <f t="shared" si="3"/>
        <v xml:space="preserve"> </v>
      </c>
      <c r="H42" s="18"/>
    </row>
    <row r="43" spans="2:8" x14ac:dyDescent="0.25">
      <c r="B43" s="33"/>
      <c r="C43" s="34"/>
      <c r="D43" s="25"/>
      <c r="E43" s="25"/>
      <c r="F43" s="26" t="str">
        <f t="shared" si="2"/>
        <v xml:space="preserve"> </v>
      </c>
      <c r="G43" s="27" t="str">
        <f t="shared" si="3"/>
        <v xml:space="preserve"> </v>
      </c>
      <c r="H43" s="18"/>
    </row>
    <row r="44" spans="2:8" x14ac:dyDescent="0.25">
      <c r="B44" s="33"/>
      <c r="C44" s="34"/>
      <c r="D44" s="25"/>
      <c r="E44" s="25"/>
      <c r="F44" s="26" t="str">
        <f t="shared" si="2"/>
        <v xml:space="preserve"> </v>
      </c>
      <c r="G44" s="27" t="str">
        <f t="shared" si="3"/>
        <v xml:space="preserve"> </v>
      </c>
      <c r="H44" s="18"/>
    </row>
    <row r="45" spans="2:8" x14ac:dyDescent="0.25">
      <c r="B45" s="33"/>
      <c r="C45" s="34"/>
      <c r="D45" s="25"/>
      <c r="E45" s="25"/>
      <c r="F45" s="26" t="str">
        <f t="shared" si="2"/>
        <v xml:space="preserve"> </v>
      </c>
      <c r="G45" s="27" t="str">
        <f t="shared" si="3"/>
        <v xml:space="preserve"> </v>
      </c>
      <c r="H45" s="18"/>
    </row>
    <row r="46" spans="2:8" x14ac:dyDescent="0.25">
      <c r="B46" s="33"/>
      <c r="C46" s="34"/>
      <c r="D46" s="25"/>
      <c r="E46" s="25"/>
      <c r="F46" s="26" t="str">
        <f t="shared" si="2"/>
        <v xml:space="preserve"> </v>
      </c>
      <c r="G46" s="27" t="str">
        <f t="shared" si="3"/>
        <v xml:space="preserve"> </v>
      </c>
      <c r="H46" s="18"/>
    </row>
    <row r="47" spans="2:8" x14ac:dyDescent="0.25">
      <c r="B47" s="33"/>
      <c r="C47" s="34"/>
      <c r="D47" s="25"/>
      <c r="E47" s="25"/>
      <c r="F47" s="26" t="str">
        <f t="shared" si="2"/>
        <v xml:space="preserve"> </v>
      </c>
      <c r="G47" s="27" t="str">
        <f t="shared" si="3"/>
        <v xml:space="preserve"> </v>
      </c>
      <c r="H47" s="18"/>
    </row>
    <row r="48" spans="2:8" x14ac:dyDescent="0.25">
      <c r="B48" s="33"/>
      <c r="C48" s="34"/>
      <c r="D48" s="25"/>
      <c r="E48" s="25"/>
      <c r="F48" s="26" t="str">
        <f t="shared" si="2"/>
        <v xml:space="preserve"> </v>
      </c>
      <c r="G48" s="27" t="str">
        <f t="shared" si="3"/>
        <v xml:space="preserve"> </v>
      </c>
      <c r="H48" s="18"/>
    </row>
    <row r="49" spans="2:8" x14ac:dyDescent="0.25">
      <c r="B49" s="60"/>
      <c r="C49" s="64"/>
      <c r="D49" s="65"/>
      <c r="E49" s="65"/>
      <c r="F49" s="65"/>
      <c r="G49" s="65"/>
      <c r="H49" s="66"/>
    </row>
    <row r="50" spans="2:8" ht="15" customHeight="1" thickBot="1" x14ac:dyDescent="0.3">
      <c r="B50" s="63"/>
      <c r="C50" s="64"/>
      <c r="D50" s="65"/>
      <c r="E50" s="65"/>
      <c r="F50" s="65"/>
      <c r="G50" s="65"/>
      <c r="H50" s="70"/>
    </row>
    <row r="51" spans="2:8" ht="15" customHeight="1" thickBot="1" x14ac:dyDescent="0.35">
      <c r="B51" s="28" t="s">
        <v>40</v>
      </c>
      <c r="C51" s="29"/>
      <c r="D51" s="29"/>
      <c r="E51" s="29"/>
      <c r="F51" s="29"/>
      <c r="G51" s="30">
        <f>SUM(H59:H61,H65:H88)</f>
        <v>0</v>
      </c>
      <c r="H51" s="51">
        <f>IF(G51&lt;5,G51,5)</f>
        <v>0</v>
      </c>
    </row>
    <row r="52" spans="2:8" ht="15" customHeight="1" x14ac:dyDescent="0.25">
      <c r="B52" s="1"/>
      <c r="C52" s="2"/>
      <c r="D52" s="2"/>
      <c r="E52" s="2"/>
      <c r="F52" s="2"/>
      <c r="G52" s="53">
        <f>SUM(H59:H61)</f>
        <v>0</v>
      </c>
      <c r="H52" s="54"/>
    </row>
    <row r="53" spans="2:8" ht="118.5" customHeight="1" x14ac:dyDescent="0.25">
      <c r="B53" s="4"/>
      <c r="C53" s="82" t="s">
        <v>36</v>
      </c>
      <c r="D53" s="83"/>
      <c r="E53" s="83"/>
      <c r="F53" s="84"/>
      <c r="H53" s="31"/>
    </row>
    <row r="54" spans="2:8" x14ac:dyDescent="0.25">
      <c r="B54" s="4"/>
      <c r="C54" s="68"/>
      <c r="D54" s="68"/>
      <c r="E54" s="68"/>
      <c r="F54" s="68"/>
      <c r="H54" s="31"/>
    </row>
    <row r="55" spans="2:8" ht="15" customHeight="1" x14ac:dyDescent="0.25">
      <c r="B55" s="21" t="s">
        <v>3</v>
      </c>
      <c r="C55" s="32" t="s">
        <v>10</v>
      </c>
      <c r="H55" s="31"/>
    </row>
    <row r="56" spans="2:8" ht="15" customHeight="1" x14ac:dyDescent="0.25">
      <c r="B56" s="33"/>
      <c r="C56" s="34"/>
      <c r="H56" s="31"/>
    </row>
    <row r="57" spans="2:8" ht="15" customHeight="1" x14ac:dyDescent="0.25">
      <c r="B57" s="4"/>
      <c r="H57" s="31"/>
    </row>
    <row r="58" spans="2:8" ht="15" customHeight="1" x14ac:dyDescent="0.25">
      <c r="B58" s="21" t="s">
        <v>3</v>
      </c>
      <c r="C58" s="35" t="s">
        <v>11</v>
      </c>
      <c r="D58" s="35" t="s">
        <v>12</v>
      </c>
      <c r="E58" s="35"/>
      <c r="F58" s="35"/>
      <c r="G58" s="36">
        <f>SUM(H59:H61)</f>
        <v>0</v>
      </c>
      <c r="H58" s="37">
        <f>IF(G58&lt;2,G58,2)</f>
        <v>0</v>
      </c>
    </row>
    <row r="59" spans="2:8" ht="44.1" customHeight="1" x14ac:dyDescent="0.25">
      <c r="B59" s="33"/>
      <c r="C59" s="34"/>
      <c r="D59" s="89" t="s">
        <v>9</v>
      </c>
      <c r="E59" s="89"/>
      <c r="F59" s="89"/>
      <c r="G59" s="89"/>
      <c r="H59" s="52">
        <f>VLOOKUP(D59,Hoja2!A25:B29,2,0)</f>
        <v>0</v>
      </c>
    </row>
    <row r="60" spans="2:8" ht="44.1" customHeight="1" x14ac:dyDescent="0.25">
      <c r="B60" s="33"/>
      <c r="C60" s="34"/>
      <c r="D60" s="89" t="s">
        <v>9</v>
      </c>
      <c r="E60" s="89"/>
      <c r="F60" s="89"/>
      <c r="G60" s="89"/>
      <c r="H60" s="52">
        <f>VLOOKUP(D60,Hoja2!A25:B29,2,0)</f>
        <v>0</v>
      </c>
    </row>
    <row r="61" spans="2:8" ht="44.1" customHeight="1" x14ac:dyDescent="0.25">
      <c r="B61" s="33"/>
      <c r="C61" s="75"/>
      <c r="D61" s="88" t="s">
        <v>9</v>
      </c>
      <c r="E61" s="88"/>
      <c r="F61" s="88"/>
      <c r="G61" s="88"/>
      <c r="H61" s="52">
        <f>VLOOKUP(D61,Hoja2!A25:B29,2,0)</f>
        <v>0</v>
      </c>
    </row>
    <row r="62" spans="2:8" ht="17.25" customHeight="1" x14ac:dyDescent="0.25">
      <c r="B62" s="4"/>
      <c r="C62" s="67"/>
      <c r="D62" s="67"/>
      <c r="E62" s="67"/>
      <c r="F62" s="67"/>
      <c r="G62" s="67"/>
      <c r="H62" s="38"/>
    </row>
    <row r="63" spans="2:8" ht="58.5" customHeight="1" x14ac:dyDescent="0.25">
      <c r="B63" s="4"/>
      <c r="C63" s="82" t="s">
        <v>37</v>
      </c>
      <c r="D63" s="83"/>
      <c r="E63" s="83"/>
      <c r="F63" s="84"/>
      <c r="G63" s="67"/>
      <c r="H63" s="38"/>
    </row>
    <row r="64" spans="2:8" ht="17.25" customHeight="1" x14ac:dyDescent="0.25">
      <c r="B64" s="21" t="s">
        <v>3</v>
      </c>
      <c r="C64" s="35" t="s">
        <v>34</v>
      </c>
      <c r="D64" s="67"/>
      <c r="E64" s="67"/>
      <c r="F64" s="67"/>
      <c r="G64" s="35" t="s">
        <v>35</v>
      </c>
      <c r="H64" s="38"/>
    </row>
    <row r="65" spans="2:8" x14ac:dyDescent="0.25">
      <c r="B65" s="33"/>
      <c r="C65" s="85"/>
      <c r="D65" s="85"/>
      <c r="E65" s="85"/>
      <c r="F65" s="85"/>
      <c r="G65" s="91"/>
      <c r="H65" s="52">
        <f>G65*0.005</f>
        <v>0</v>
      </c>
    </row>
    <row r="66" spans="2:8" x14ac:dyDescent="0.25">
      <c r="B66" s="33"/>
      <c r="C66" s="85"/>
      <c r="D66" s="85"/>
      <c r="E66" s="85"/>
      <c r="F66" s="85"/>
      <c r="G66" s="91"/>
      <c r="H66" s="52">
        <f t="shared" ref="H66:H88" si="4">G66*0.005</f>
        <v>0</v>
      </c>
    </row>
    <row r="67" spans="2:8" x14ac:dyDescent="0.25">
      <c r="B67" s="33"/>
      <c r="C67" s="85"/>
      <c r="D67" s="85"/>
      <c r="E67" s="85"/>
      <c r="F67" s="85"/>
      <c r="G67" s="91"/>
      <c r="H67" s="52">
        <f t="shared" si="4"/>
        <v>0</v>
      </c>
    </row>
    <row r="68" spans="2:8" x14ac:dyDescent="0.25">
      <c r="B68" s="33"/>
      <c r="C68" s="85"/>
      <c r="D68" s="85"/>
      <c r="E68" s="85"/>
      <c r="F68" s="85"/>
      <c r="G68" s="91"/>
      <c r="H68" s="52">
        <f t="shared" si="4"/>
        <v>0</v>
      </c>
    </row>
    <row r="69" spans="2:8" x14ac:dyDescent="0.25">
      <c r="B69" s="33"/>
      <c r="C69" s="85"/>
      <c r="D69" s="85"/>
      <c r="E69" s="85"/>
      <c r="F69" s="85"/>
      <c r="G69" s="91"/>
      <c r="H69" s="52">
        <f t="shared" si="4"/>
        <v>0</v>
      </c>
    </row>
    <row r="70" spans="2:8" x14ac:dyDescent="0.25">
      <c r="B70" s="33"/>
      <c r="C70" s="85"/>
      <c r="D70" s="85"/>
      <c r="E70" s="85"/>
      <c r="F70" s="85"/>
      <c r="G70" s="91"/>
      <c r="H70" s="52">
        <f t="shared" si="4"/>
        <v>0</v>
      </c>
    </row>
    <row r="71" spans="2:8" x14ac:dyDescent="0.25">
      <c r="B71" s="33"/>
      <c r="C71" s="85"/>
      <c r="D71" s="85"/>
      <c r="E71" s="85"/>
      <c r="F71" s="85"/>
      <c r="G71" s="91"/>
      <c r="H71" s="52">
        <f t="shared" si="4"/>
        <v>0</v>
      </c>
    </row>
    <row r="72" spans="2:8" x14ac:dyDescent="0.25">
      <c r="B72" s="33"/>
      <c r="C72" s="85"/>
      <c r="D72" s="85"/>
      <c r="E72" s="85"/>
      <c r="F72" s="85"/>
      <c r="G72" s="91"/>
      <c r="H72" s="52">
        <f t="shared" si="4"/>
        <v>0</v>
      </c>
    </row>
    <row r="73" spans="2:8" x14ac:dyDescent="0.25">
      <c r="B73" s="33"/>
      <c r="C73" s="85"/>
      <c r="D73" s="85"/>
      <c r="E73" s="85"/>
      <c r="F73" s="85"/>
      <c r="G73" s="91"/>
      <c r="H73" s="52">
        <f t="shared" si="4"/>
        <v>0</v>
      </c>
    </row>
    <row r="74" spans="2:8" x14ac:dyDescent="0.25">
      <c r="B74" s="33"/>
      <c r="C74" s="85"/>
      <c r="D74" s="85"/>
      <c r="E74" s="85"/>
      <c r="F74" s="85"/>
      <c r="G74" s="91"/>
      <c r="H74" s="52">
        <f t="shared" si="4"/>
        <v>0</v>
      </c>
    </row>
    <row r="75" spans="2:8" x14ac:dyDescent="0.25">
      <c r="B75" s="33"/>
      <c r="C75" s="85"/>
      <c r="D75" s="85"/>
      <c r="E75" s="85"/>
      <c r="F75" s="85"/>
      <c r="G75" s="91"/>
      <c r="H75" s="52">
        <f t="shared" si="4"/>
        <v>0</v>
      </c>
    </row>
    <row r="76" spans="2:8" x14ac:dyDescent="0.25">
      <c r="B76" s="33"/>
      <c r="C76" s="85"/>
      <c r="D76" s="85"/>
      <c r="E76" s="85"/>
      <c r="F76" s="85"/>
      <c r="G76" s="91"/>
      <c r="H76" s="52">
        <f t="shared" si="4"/>
        <v>0</v>
      </c>
    </row>
    <row r="77" spans="2:8" x14ac:dyDescent="0.25">
      <c r="B77" s="33"/>
      <c r="C77" s="85"/>
      <c r="D77" s="85"/>
      <c r="E77" s="85"/>
      <c r="F77" s="85"/>
      <c r="G77" s="91"/>
      <c r="H77" s="52">
        <f t="shared" si="4"/>
        <v>0</v>
      </c>
    </row>
    <row r="78" spans="2:8" x14ac:dyDescent="0.25">
      <c r="B78" s="33"/>
      <c r="C78" s="85"/>
      <c r="D78" s="85"/>
      <c r="E78" s="85"/>
      <c r="F78" s="85"/>
      <c r="G78" s="91"/>
      <c r="H78" s="52">
        <f t="shared" si="4"/>
        <v>0</v>
      </c>
    </row>
    <row r="79" spans="2:8" x14ac:dyDescent="0.25">
      <c r="B79" s="33"/>
      <c r="C79" s="85"/>
      <c r="D79" s="85"/>
      <c r="E79" s="85"/>
      <c r="F79" s="85"/>
      <c r="G79" s="91"/>
      <c r="H79" s="52">
        <f t="shared" si="4"/>
        <v>0</v>
      </c>
    </row>
    <row r="80" spans="2:8" x14ac:dyDescent="0.25">
      <c r="B80" s="33"/>
      <c r="C80" s="85"/>
      <c r="D80" s="85"/>
      <c r="E80" s="85"/>
      <c r="F80" s="85"/>
      <c r="G80" s="91"/>
      <c r="H80" s="52">
        <f t="shared" si="4"/>
        <v>0</v>
      </c>
    </row>
    <row r="81" spans="2:8" x14ac:dyDescent="0.25">
      <c r="B81" s="33"/>
      <c r="C81" s="85"/>
      <c r="D81" s="85"/>
      <c r="E81" s="85"/>
      <c r="F81" s="85"/>
      <c r="G81" s="91"/>
      <c r="H81" s="52">
        <f t="shared" si="4"/>
        <v>0</v>
      </c>
    </row>
    <row r="82" spans="2:8" x14ac:dyDescent="0.25">
      <c r="B82" s="33"/>
      <c r="C82" s="85"/>
      <c r="D82" s="85"/>
      <c r="E82" s="85"/>
      <c r="F82" s="85"/>
      <c r="G82" s="91"/>
      <c r="H82" s="52">
        <f t="shared" si="4"/>
        <v>0</v>
      </c>
    </row>
    <row r="83" spans="2:8" x14ac:dyDescent="0.25">
      <c r="B83" s="33"/>
      <c r="C83" s="85"/>
      <c r="D83" s="85"/>
      <c r="E83" s="85"/>
      <c r="F83" s="85"/>
      <c r="G83" s="91"/>
      <c r="H83" s="52">
        <f t="shared" si="4"/>
        <v>0</v>
      </c>
    </row>
    <row r="84" spans="2:8" x14ac:dyDescent="0.25">
      <c r="B84" s="33"/>
      <c r="C84" s="85"/>
      <c r="D84" s="85"/>
      <c r="E84" s="85"/>
      <c r="F84" s="85"/>
      <c r="G84" s="91"/>
      <c r="H84" s="52">
        <f t="shared" si="4"/>
        <v>0</v>
      </c>
    </row>
    <row r="85" spans="2:8" x14ac:dyDescent="0.25">
      <c r="B85" s="33"/>
      <c r="C85" s="85"/>
      <c r="D85" s="85"/>
      <c r="E85" s="85"/>
      <c r="F85" s="85"/>
      <c r="G85" s="91"/>
      <c r="H85" s="52">
        <f t="shared" si="4"/>
        <v>0</v>
      </c>
    </row>
    <row r="86" spans="2:8" x14ac:dyDescent="0.25">
      <c r="B86" s="33"/>
      <c r="C86" s="85"/>
      <c r="D86" s="85"/>
      <c r="E86" s="85"/>
      <c r="F86" s="85"/>
      <c r="G86" s="91"/>
      <c r="H86" s="52">
        <f t="shared" si="4"/>
        <v>0</v>
      </c>
    </row>
    <row r="87" spans="2:8" x14ac:dyDescent="0.25">
      <c r="B87" s="33"/>
      <c r="C87" s="85"/>
      <c r="D87" s="85"/>
      <c r="E87" s="85"/>
      <c r="F87" s="85"/>
      <c r="G87" s="91"/>
      <c r="H87" s="52">
        <f t="shared" si="4"/>
        <v>0</v>
      </c>
    </row>
    <row r="88" spans="2:8" x14ac:dyDescent="0.25">
      <c r="B88" s="33"/>
      <c r="C88" s="90"/>
      <c r="D88" s="90"/>
      <c r="E88" s="90"/>
      <c r="F88" s="90"/>
      <c r="G88" s="91"/>
      <c r="H88" s="52">
        <f t="shared" si="4"/>
        <v>0</v>
      </c>
    </row>
    <row r="89" spans="2:8" ht="15.75" thickBot="1" x14ac:dyDescent="0.3">
      <c r="B89" s="10"/>
      <c r="C89" s="11"/>
      <c r="D89" s="11"/>
      <c r="E89" s="11"/>
      <c r="F89" s="11"/>
      <c r="G89" s="79" t="s">
        <v>41</v>
      </c>
      <c r="H89" s="55">
        <f>SUM(H65:H88)</f>
        <v>0</v>
      </c>
    </row>
  </sheetData>
  <sheetProtection algorithmName="SHA-512" hashValue="PIQFxnS6jyUJvYMT1M9+YxiK679Rzw+t7E7OpMiBxXmpNkmfq3obzlQGUJCg+qcIHphRZgI0qttB2ljamL7xBQ==" saltValue="Qs5SH8vrOE8N3ZqML40wZQ==" spinCount="100000" sheet="1" objects="1" scenarios="1"/>
  <dataConsolidate/>
  <mergeCells count="37">
    <mergeCell ref="C86:F86"/>
    <mergeCell ref="C87:F87"/>
    <mergeCell ref="C88:F88"/>
    <mergeCell ref="C81:F81"/>
    <mergeCell ref="C82:F82"/>
    <mergeCell ref="C83:F83"/>
    <mergeCell ref="C84:F84"/>
    <mergeCell ref="C85:F85"/>
    <mergeCell ref="C76:F76"/>
    <mergeCell ref="C77:F77"/>
    <mergeCell ref="C78:F78"/>
    <mergeCell ref="C79:F79"/>
    <mergeCell ref="C80:F80"/>
    <mergeCell ref="C63:F63"/>
    <mergeCell ref="C65:F65"/>
    <mergeCell ref="D35:F35"/>
    <mergeCell ref="D61:G61"/>
    <mergeCell ref="D60:G60"/>
    <mergeCell ref="D59:G59"/>
    <mergeCell ref="C66:F66"/>
    <mergeCell ref="C67:F67"/>
    <mergeCell ref="C68:F68"/>
    <mergeCell ref="C69:F69"/>
    <mergeCell ref="C70:F70"/>
    <mergeCell ref="C71:F71"/>
    <mergeCell ref="C72:F72"/>
    <mergeCell ref="C73:F73"/>
    <mergeCell ref="C74:F74"/>
    <mergeCell ref="C75:F75"/>
    <mergeCell ref="C7:F7"/>
    <mergeCell ref="C6:F6"/>
    <mergeCell ref="C8:F8"/>
    <mergeCell ref="D19:F19"/>
    <mergeCell ref="C53:F53"/>
    <mergeCell ref="C18:D18"/>
    <mergeCell ref="C15:D15"/>
    <mergeCell ref="C34:D34"/>
  </mergeCells>
  <dataValidations count="4">
    <dataValidation operator="greaterThan" allowBlank="1" showInputMessage="1" showErrorMessage="1" sqref="G21:G32 G19 G37:G48 G35 G65:G88" xr:uid="{00000000-0002-0000-0000-000001000000}"/>
    <dataValidation allowBlank="1" showInputMessage="1" showErrorMessage="1" promptTitle="Introcuzca número de documento" prompt="En caso de que el certificado o título no figure en el expediente personal en RRHH, se deberá aportar los documentos acompañando esta baremación, en el que deberá aportar el número de orden:_x000a_" sqref="C56" xr:uid="{00000000-0002-0000-0000-000006000000}"/>
    <dataValidation type="whole" allowBlank="1" showInputMessage="1" showErrorMessage="1" promptTitle="Introcuzca número de documento" prompt="El campo sólo admite números enteros. " sqref="B56 B60:B61" xr:uid="{00000000-0002-0000-0000-000007000000}">
      <formula1>1</formula1>
      <formula2>200</formula2>
    </dataValidation>
    <dataValidation type="whole" allowBlank="1" showInputMessage="1" showErrorMessage="1" promptTitle="Introcuzca número de documento" prompt="El campo sólo admite números enteros. _x000a_" sqref="B59" xr:uid="{00000000-0002-0000-0000-000008000000}">
      <formula1>1</formula1>
      <formula2>200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Titulación" prompt="Selección nivel titulación" xr:uid="{00000000-0002-0000-0000-00000C000000}">
          <x14:formula1>
            <xm:f>Hoja2!$A$25:$A$29</xm:f>
          </x14:formula1>
          <xm:sqref>D59:G61</xm:sqref>
        </x14:dataValidation>
        <x14:dataValidation type="list" allowBlank="1" showInputMessage="1" showErrorMessage="1" promptTitle="Grado consolidado" prompt="Elija una de las dos opciones disponibles." xr:uid="{00000000-0002-0000-0000-00000B000000}">
          <x14:formula1>
            <xm:f>Hoja2!$A$3:$A$5</xm:f>
          </x14:formula1>
          <xm:sqref>C49:C50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0"/>
  <sheetViews>
    <sheetView workbookViewId="0">
      <selection activeCell="A34" sqref="A34"/>
    </sheetView>
  </sheetViews>
  <sheetFormatPr baseColWidth="10" defaultRowHeight="12.75" customHeight="1" x14ac:dyDescent="0.25"/>
  <cols>
    <col min="1" max="1" width="109.7109375" customWidth="1"/>
  </cols>
  <sheetData>
    <row r="2" spans="1:2" ht="12.75" customHeight="1" x14ac:dyDescent="0.25">
      <c r="A2" s="40" t="s">
        <v>14</v>
      </c>
      <c r="B2" s="41"/>
    </row>
    <row r="3" spans="1:2" ht="12.75" customHeight="1" x14ac:dyDescent="0.25">
      <c r="A3" t="s">
        <v>9</v>
      </c>
      <c r="B3" s="48">
        <v>0</v>
      </c>
    </row>
    <row r="4" spans="1:2" ht="12.75" customHeight="1" x14ac:dyDescent="0.25">
      <c r="A4" s="43" t="s">
        <v>22</v>
      </c>
      <c r="B4" s="47">
        <v>0.28499999999999998</v>
      </c>
    </row>
    <row r="5" spans="1:2" ht="12.75" customHeight="1" x14ac:dyDescent="0.25">
      <c r="A5" s="43" t="s">
        <v>23</v>
      </c>
      <c r="B5" s="47">
        <v>0.46</v>
      </c>
    </row>
    <row r="6" spans="1:2" ht="12.75" customHeight="1" x14ac:dyDescent="0.25">
      <c r="B6" s="42"/>
    </row>
    <row r="7" spans="1:2" ht="12.75" customHeight="1" x14ac:dyDescent="0.25">
      <c r="B7" s="42"/>
    </row>
    <row r="8" spans="1:2" ht="12.75" customHeight="1" x14ac:dyDescent="0.25">
      <c r="A8" s="44" t="s">
        <v>15</v>
      </c>
      <c r="B8" s="45"/>
    </row>
    <row r="9" spans="1:2" ht="12.75" customHeight="1" x14ac:dyDescent="0.25">
      <c r="A9" t="s">
        <v>9</v>
      </c>
      <c r="B9" s="46">
        <v>0</v>
      </c>
    </row>
    <row r="10" spans="1:2" ht="12.75" customHeight="1" x14ac:dyDescent="0.25">
      <c r="A10" t="s">
        <v>24</v>
      </c>
      <c r="B10" s="46">
        <v>1</v>
      </c>
    </row>
    <row r="11" spans="1:2" ht="12.75" customHeight="1" x14ac:dyDescent="0.25">
      <c r="A11" t="s">
        <v>25</v>
      </c>
      <c r="B11" s="46">
        <v>0.5</v>
      </c>
    </row>
    <row r="12" spans="1:2" ht="12.75" customHeight="1" x14ac:dyDescent="0.25">
      <c r="A12" t="s">
        <v>16</v>
      </c>
      <c r="B12" s="46">
        <v>0.25</v>
      </c>
    </row>
    <row r="13" spans="1:2" ht="12.75" customHeight="1" x14ac:dyDescent="0.25">
      <c r="A13" s="69" t="s">
        <v>28</v>
      </c>
      <c r="B13" s="46"/>
    </row>
    <row r="14" spans="1:2" ht="12.75" customHeight="1" x14ac:dyDescent="0.25">
      <c r="A14" s="69" t="s">
        <v>28</v>
      </c>
      <c r="B14" s="46"/>
    </row>
    <row r="15" spans="1:2" ht="12.75" customHeight="1" x14ac:dyDescent="0.25">
      <c r="B15" s="42"/>
    </row>
    <row r="16" spans="1:2" ht="12.75" customHeight="1" x14ac:dyDescent="0.25">
      <c r="A16" s="44" t="s">
        <v>17</v>
      </c>
      <c r="B16" s="41"/>
    </row>
    <row r="17" spans="1:2" ht="12.75" customHeight="1" x14ac:dyDescent="0.25">
      <c r="A17" t="s">
        <v>9</v>
      </c>
      <c r="B17" s="46">
        <v>0</v>
      </c>
    </row>
    <row r="18" spans="1:2" ht="12.75" customHeight="1" x14ac:dyDescent="0.25">
      <c r="A18" t="s">
        <v>18</v>
      </c>
      <c r="B18" s="46">
        <v>1</v>
      </c>
    </row>
    <row r="19" spans="1:2" ht="12.75" customHeight="1" x14ac:dyDescent="0.25">
      <c r="A19" t="s">
        <v>19</v>
      </c>
      <c r="B19" s="46">
        <v>0.5</v>
      </c>
    </row>
    <row r="20" spans="1:2" ht="12.75" customHeight="1" x14ac:dyDescent="0.25">
      <c r="A20" t="s">
        <v>20</v>
      </c>
      <c r="B20" s="46">
        <v>0.25</v>
      </c>
    </row>
    <row r="21" spans="1:2" ht="12.75" customHeight="1" x14ac:dyDescent="0.25">
      <c r="A21" s="69" t="s">
        <v>28</v>
      </c>
      <c r="B21" s="46"/>
    </row>
    <row r="22" spans="1:2" ht="12.75" customHeight="1" x14ac:dyDescent="0.25">
      <c r="A22" s="69" t="s">
        <v>28</v>
      </c>
      <c r="B22" s="46"/>
    </row>
    <row r="23" spans="1:2" ht="12.75" customHeight="1" x14ac:dyDescent="0.25">
      <c r="B23" s="42"/>
    </row>
    <row r="24" spans="1:2" ht="12.75" customHeight="1" x14ac:dyDescent="0.25">
      <c r="A24" s="44" t="s">
        <v>21</v>
      </c>
      <c r="B24" s="45"/>
    </row>
    <row r="25" spans="1:2" ht="12.75" customHeight="1" x14ac:dyDescent="0.25">
      <c r="A25" t="s">
        <v>9</v>
      </c>
      <c r="B25" s="46">
        <v>0</v>
      </c>
    </row>
    <row r="26" spans="1:2" ht="12.75" customHeight="1" thickBot="1" x14ac:dyDescent="0.3">
      <c r="A26" t="s">
        <v>38</v>
      </c>
      <c r="B26" s="46">
        <v>2.5</v>
      </c>
    </row>
    <row r="27" spans="1:2" ht="12.75" customHeight="1" thickBot="1" x14ac:dyDescent="0.3">
      <c r="A27" s="76" t="s">
        <v>39</v>
      </c>
      <c r="B27" s="46">
        <v>1</v>
      </c>
    </row>
    <row r="28" spans="1:2" ht="12.75" customHeight="1" x14ac:dyDescent="0.25">
      <c r="A28" s="69" t="s">
        <v>28</v>
      </c>
      <c r="B28" s="46"/>
    </row>
    <row r="29" spans="1:2" ht="12.75" customHeight="1" x14ac:dyDescent="0.25">
      <c r="A29" s="69" t="s">
        <v>28</v>
      </c>
      <c r="B29" s="46"/>
    </row>
    <row r="30" spans="1:2" ht="12.75" customHeight="1" x14ac:dyDescent="0.25">
      <c r="B30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AUTOBAREMACIÓN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 BELMONTE COMPANY</dc:creator>
  <cp:lastModifiedBy>Dani Buyolo Martínez</cp:lastModifiedBy>
  <cp:lastPrinted>2024-12-12T10:50:10Z</cp:lastPrinted>
  <dcterms:created xsi:type="dcterms:W3CDTF">2024-12-12T08:21:49Z</dcterms:created>
  <dcterms:modified xsi:type="dcterms:W3CDTF">2025-11-25T11:52:58Z</dcterms:modified>
</cp:coreProperties>
</file>